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4" activeTab="0"/>
  </bookViews>
  <sheets>
    <sheet name="Sheet1" sheetId="1" r:id="rId1"/>
    <sheet name="Sheet2" sheetId="2" r:id="rId2"/>
    <sheet name="Sheet3" sheetId="3" r:id="rId3"/>
  </sheets>
  <definedNames>
    <definedName name="Excel_BuiltIn_Print_Area_1">'Sheet1'!$A$1:$I$5</definedName>
  </definedNames>
  <calcPr fullCalcOnLoad="1"/>
</workbook>
</file>

<file path=xl/sharedStrings.xml><?xml version="1.0" encoding="utf-8"?>
<sst xmlns="http://schemas.openxmlformats.org/spreadsheetml/2006/main" count="802" uniqueCount="352">
  <si>
    <t xml:space="preserve">  1000k</t>
  </si>
  <si>
    <t>Greensboro – Salem Fork</t>
  </si>
  <si>
    <t>Greensboro – Ellerbe – Laurinburg – Sunset Beach</t>
  </si>
  <si>
    <t>Laurinburg – Ellerbe – Laurinburg – Sunset Beach – Greensboro NC</t>
  </si>
  <si>
    <t xml:space="preserve">    0km   start: 07/04 06:00</t>
  </si>
  <si>
    <t>C-T = Control Total</t>
  </si>
  <si>
    <t>Total</t>
  </si>
  <si>
    <t>C-T</t>
  </si>
  <si>
    <t>Turn</t>
  </si>
  <si>
    <t>Go</t>
  </si>
  <si>
    <t xml:space="preserve">  on road</t>
  </si>
  <si>
    <t xml:space="preserve">Right </t>
  </si>
  <si>
    <t>National Srv Rd</t>
  </si>
  <si>
    <t>Tyner Rd</t>
  </si>
  <si>
    <t>Sandy Ridge Rd</t>
  </si>
  <si>
    <t xml:space="preserve"> Left</t>
  </si>
  <si>
    <t>W Market St / E Mountain St</t>
  </si>
  <si>
    <t xml:space="preserve">Traffic Circle </t>
  </si>
  <si>
    <t xml:space="preserve"> – exit half way thru</t>
  </si>
  <si>
    <t>Right out TC</t>
  </si>
  <si>
    <t>E Mountain St</t>
  </si>
  <si>
    <t xml:space="preserve">Bear Right </t>
  </si>
  <si>
    <t>E Mountain then W Mountain</t>
  </si>
  <si>
    <t>also</t>
  </si>
  <si>
    <t>E Mtn or W Mtn</t>
  </si>
  <si>
    <t>Straight</t>
  </si>
  <si>
    <r>
      <t xml:space="preserve">E Mountain / E Mtn – </t>
    </r>
    <r>
      <rPr>
        <b/>
        <sz val="22"/>
        <rFont val="Arial"/>
        <family val="2"/>
      </rPr>
      <t>leave NC-66</t>
    </r>
  </si>
  <si>
    <t>NC-66 / W Mountain / W Mtn</t>
  </si>
  <si>
    <t>NC-66 N  /  Old Hollow Rd</t>
  </si>
  <si>
    <t>NC-66 N / University Pkwy</t>
  </si>
  <si>
    <t xml:space="preserve"> Slight Left</t>
  </si>
  <si>
    <r>
      <t xml:space="preserve">State Rd 1807 – </t>
    </r>
    <r>
      <rPr>
        <b/>
        <sz val="22"/>
        <rFont val="Arial"/>
        <family val="2"/>
      </rPr>
      <t>Do not follow NC-66</t>
    </r>
  </si>
  <si>
    <t>Tuttle Rd</t>
  </si>
  <si>
    <t>Jefferson Church Rd</t>
  </si>
  <si>
    <t>Ingram Dr</t>
  </si>
  <si>
    <t>Cross Main St</t>
  </si>
  <si>
    <t xml:space="preserve"> – Stores to Left on Main St</t>
  </si>
  <si>
    <t>Meadowbrook Dr</t>
  </si>
  <si>
    <t>Calloway Rd – at store</t>
  </si>
  <si>
    <t>Trinity Church Rd</t>
  </si>
  <si>
    <t>Perch Rd</t>
  </si>
  <si>
    <t>Stony Ridge Rd – No Sign</t>
  </si>
  <si>
    <t>Pioneer Village Camp Ground – sign</t>
  </si>
  <si>
    <t>Shoals Rd</t>
  </si>
  <si>
    <t>Quaker Church Rd – No Sign – 2080 on post</t>
  </si>
  <si>
    <t>Eldora Rd – cross NC-268</t>
  </si>
  <si>
    <t>Nurse Rd</t>
  </si>
  <si>
    <t xml:space="preserve">Rock Hill Church Rd – NO Sign – </t>
  </si>
  <si>
    <t>Don't go Straight at Stop Sign</t>
  </si>
  <si>
    <t>Siloam Rd</t>
  </si>
  <si>
    <t>Turkey Ford Rd</t>
  </si>
  <si>
    <t>Continue</t>
  </si>
  <si>
    <t>E Atkins St – cross US-601</t>
  </si>
  <si>
    <t>N Main St</t>
  </si>
  <si>
    <t>W Kapp St</t>
  </si>
  <si>
    <t>Zephyr Rd</t>
  </si>
  <si>
    <t>Store – Salem Fork</t>
  </si>
  <si>
    <t>Dairy Queen – on Left – best selection</t>
  </si>
  <si>
    <t>Store on Right open 24 hours</t>
  </si>
  <si>
    <t>into</t>
  </si>
  <si>
    <t xml:space="preserve"> 101km    open: 07/04 08:58</t>
  </si>
  <si>
    <t>Control</t>
  </si>
  <si>
    <t xml:space="preserve"> (63mi)   close: 07/04 12:44</t>
  </si>
  <si>
    <t>Salem Fork – Greensboro</t>
  </si>
  <si>
    <t>Go back the direction you came from</t>
  </si>
  <si>
    <t xml:space="preserve">W Kapp St </t>
  </si>
  <si>
    <t xml:space="preserve">N White St </t>
  </si>
  <si>
    <t xml:space="preserve">E Atkins S </t>
  </si>
  <si>
    <t xml:space="preserve">Siloam Rd </t>
  </si>
  <si>
    <t>Rock Hill Church Rd</t>
  </si>
  <si>
    <t>Nurse Rd – NO Sign</t>
  </si>
  <si>
    <t xml:space="preserve">Eldora Rd </t>
  </si>
  <si>
    <t>Quaker Church  – NO Sign</t>
  </si>
  <si>
    <t>Shoals Rd – NO Sign</t>
  </si>
  <si>
    <t xml:space="preserve">Stony Ridge Rd </t>
  </si>
  <si>
    <t xml:space="preserve">Perch Rd </t>
  </si>
  <si>
    <t xml:space="preserve">Trinity Church Rd </t>
  </si>
  <si>
    <t>Calloway Rd</t>
  </si>
  <si>
    <t xml:space="preserve">Meadowbrook Dr </t>
  </si>
  <si>
    <t xml:space="preserve">Ingram D </t>
  </si>
  <si>
    <t>Stores in this area to your right on Main St</t>
  </si>
  <si>
    <t>1000k</t>
  </si>
  <si>
    <t xml:space="preserve">State Rd 1807 </t>
  </si>
  <si>
    <t>NC-66 S / Broad St</t>
  </si>
  <si>
    <t>NC-66 N / Old Hollow Rd</t>
  </si>
  <si>
    <t>W Mountain St</t>
  </si>
  <si>
    <t xml:space="preserve">E Mountain St / W Market St </t>
  </si>
  <si>
    <t>Best Western Control</t>
  </si>
  <si>
    <t xml:space="preserve"> 202km    open: 07/04 11:57</t>
  </si>
  <si>
    <t>(125mi)   close: 07/04 19:28</t>
  </si>
  <si>
    <t>Greensboro – Ellerbe – Laurinburg</t>
  </si>
  <si>
    <t>Greensboro – Ellerbe</t>
  </si>
  <si>
    <t>Thorndike Rd</t>
  </si>
  <si>
    <t>NC-68 S</t>
  </si>
  <si>
    <t>Regency Dr</t>
  </si>
  <si>
    <t>Piedmont Pkwy</t>
  </si>
  <si>
    <t>Guilford College Rd</t>
  </si>
  <si>
    <t>Vickery Chapel Rd</t>
  </si>
  <si>
    <t>Store on left</t>
  </si>
  <si>
    <t>Kivett Dr</t>
  </si>
  <si>
    <t>Hickory Creek Rd</t>
  </si>
  <si>
    <t>Groometown Rd – NO Sign</t>
  </si>
  <si>
    <t>Do not miss NEXT turn</t>
  </si>
  <si>
    <t>Bear Left</t>
  </si>
  <si>
    <t>Groometown Rd</t>
  </si>
  <si>
    <t>Cross</t>
  </si>
  <si>
    <t>NC-62</t>
  </si>
  <si>
    <t>Muddy Creek Rd</t>
  </si>
  <si>
    <t>Cedar Square Rd</t>
  </si>
  <si>
    <t>Cross 311 Bridge</t>
  </si>
  <si>
    <t xml:space="preserve"> – Go to Signal Light</t>
  </si>
  <si>
    <t xml:space="preserve"> Left at light</t>
  </si>
  <si>
    <t>US-311 S</t>
  </si>
  <si>
    <t>Edgar Rd</t>
  </si>
  <si>
    <t>Beeson Farm Rd</t>
  </si>
  <si>
    <t>Flint Hill Rd</t>
  </si>
  <si>
    <t>Caraway Mountain Rd</t>
  </si>
  <si>
    <t>After climb</t>
  </si>
  <si>
    <t>Store on left – opens at 8am</t>
  </si>
  <si>
    <t>Water facet (24 hours) on far side of building</t>
  </si>
  <si>
    <t>Green Farm Rd</t>
  </si>
  <si>
    <t>Old Lexington Rd</t>
  </si>
  <si>
    <t>Spencer Meadow</t>
  </si>
  <si>
    <t>Sawyersville Rd</t>
  </si>
  <si>
    <t>US-64</t>
  </si>
  <si>
    <t>Moore Rd</t>
  </si>
  <si>
    <t>Old State Hwy 49</t>
  </si>
  <si>
    <t>Lassiter Mill Rd</t>
  </si>
  <si>
    <t>NC-49</t>
  </si>
  <si>
    <t>Burney Mill Rd</t>
  </si>
  <si>
    <t>Ophir Rd</t>
  </si>
  <si>
    <t>NC-109</t>
  </si>
  <si>
    <t>River Rd</t>
  </si>
  <si>
    <t xml:space="preserve">Control – Store - </t>
  </si>
  <si>
    <t xml:space="preserve"> 305km    open: 07/04 15:10</t>
  </si>
  <si>
    <t>(189mi)   close: 07/05 02:20</t>
  </si>
  <si>
    <t>NC24 / 27 – Ellerbe</t>
  </si>
  <si>
    <t xml:space="preserve"> Left  </t>
  </si>
  <si>
    <t>NC-24 / 27</t>
  </si>
  <si>
    <t>NC-73</t>
  </si>
  <si>
    <t>Wallace Rd</t>
  </si>
  <si>
    <t>US-220  / Main St</t>
  </si>
  <si>
    <t>Store on right</t>
  </si>
  <si>
    <t>Quik Chek 6am – 11pm</t>
  </si>
  <si>
    <t>Ellerbe – Laurinburg</t>
  </si>
  <si>
    <t>Church St  / Millstone Rd</t>
  </si>
  <si>
    <t>Millstone Rd – NO Sign</t>
  </si>
  <si>
    <t>I-74</t>
  </si>
  <si>
    <t>next 11 miles</t>
  </si>
  <si>
    <t>Follow signs to Speedway – Dragway</t>
  </si>
  <si>
    <t>Sandhill Game Management Rd</t>
  </si>
  <si>
    <t>Beaverdam Church Rd</t>
  </si>
  <si>
    <t>US-1 N</t>
  </si>
  <si>
    <t xml:space="preserve"> – construction just before next turn</t>
  </si>
  <si>
    <t>Marston Rd / Sneads Grove Rd</t>
  </si>
  <si>
    <t>Sneads Grove Rd</t>
  </si>
  <si>
    <t xml:space="preserve"> – cross Marston</t>
  </si>
  <si>
    <t>Old Wire – Store on left - opens 10am</t>
  </si>
  <si>
    <t>US-15 / US-401 /US-501</t>
  </si>
  <si>
    <t>N King St – cross US-401</t>
  </si>
  <si>
    <t>N King St – cross Church St</t>
  </si>
  <si>
    <t>W Covington</t>
  </si>
  <si>
    <t>Peden / Sunset</t>
  </si>
  <si>
    <t>Crepe Myrtle</t>
  </si>
  <si>
    <t xml:space="preserve"> – caution – ONE Way / with Medium</t>
  </si>
  <si>
    <t>S Main St / McColl Rd</t>
  </si>
  <si>
    <t>Food and hotels in this area</t>
  </si>
  <si>
    <t>Plaza Rd</t>
  </si>
  <si>
    <t>Left</t>
  </si>
  <si>
    <t>Jameson Inn Ct</t>
  </si>
  <si>
    <t>Control – Laurinburg</t>
  </si>
  <si>
    <t>Quality Inn</t>
  </si>
  <si>
    <t xml:space="preserve"> 400km    open: 07/04 18:08</t>
  </si>
  <si>
    <t>(248mi)   close: 07/05 08:40</t>
  </si>
  <si>
    <t>Laurinburg – Sunset Beach – Laurinburg</t>
  </si>
  <si>
    <t>Laurinburg – Tabor City</t>
  </si>
  <si>
    <t>Main St</t>
  </si>
  <si>
    <t>Launchwood</t>
  </si>
  <si>
    <t>Dogwood Ln – St Andrews College sign</t>
  </si>
  <si>
    <t>– go 3 / 4 way round circle</t>
  </si>
  <si>
    <r>
      <t>2</t>
    </r>
    <r>
      <rPr>
        <b/>
        <vertAlign val="superscript"/>
        <sz val="20"/>
        <rFont val="Arial"/>
        <family val="2"/>
      </rPr>
      <t>nd</t>
    </r>
    <r>
      <rPr>
        <b/>
        <sz val="20"/>
        <rFont val="Arial"/>
        <family val="2"/>
      </rPr>
      <t xml:space="preserve"> TC-Right</t>
    </r>
  </si>
  <si>
    <t>Elm Ave</t>
  </si>
  <si>
    <t>Sycamore Ln</t>
  </si>
  <si>
    <t>Oakwood – NO Sign</t>
  </si>
  <si>
    <t>Hasty Rd / Scottland Rd</t>
  </si>
  <si>
    <t>do not turn on Pea Bridge just before Oak Grove</t>
  </si>
  <si>
    <t>Oak Grove School Rd</t>
  </si>
  <si>
    <t>J B Rd</t>
  </si>
  <si>
    <t>NC-83</t>
  </si>
  <si>
    <t>Gaddy's Mill Rd – NO Sign</t>
  </si>
  <si>
    <t>Leech Creek Grocery – on left - open 8am – 10pm</t>
  </si>
  <si>
    <r>
      <t>Persimmon Rd –</t>
    </r>
    <r>
      <rPr>
        <b/>
        <sz val="18"/>
        <rFont val="Arial"/>
        <family val="2"/>
      </rPr>
      <t xml:space="preserve"> Large Grain Bins at turn</t>
    </r>
  </si>
  <si>
    <t>Ashpole Church</t>
  </si>
  <si>
    <t>NC-130 E / US-501 S</t>
  </si>
  <si>
    <t>Rowland Store BP – open 6am – Midnite</t>
  </si>
  <si>
    <t>NC-904 E</t>
  </si>
  <si>
    <t>NC-41</t>
  </si>
  <si>
    <t>Store on right - open 10am -8pm</t>
  </si>
  <si>
    <t>Fairbluff – store – open 8am – 10pm</t>
  </si>
  <si>
    <t>NC-904 E / Conway Rd / Swamp Fox Hwy</t>
  </si>
  <si>
    <t>W 8th St / NC-904</t>
  </si>
  <si>
    <t>N Main St / NC-904</t>
  </si>
  <si>
    <t>E 5th St / NC-904 – Cross RR Tracks</t>
  </si>
  <si>
    <t xml:space="preserve"> – Cross RR Tracks</t>
  </si>
  <si>
    <t>US-701 S / Hickman</t>
  </si>
  <si>
    <t>Enter South Carolina</t>
  </si>
  <si>
    <t>Control Store – Tabor City</t>
  </si>
  <si>
    <t>Shell Station – Open 24 hours</t>
  </si>
  <si>
    <t xml:space="preserve"> 500km    open: 07/04 21:28</t>
  </si>
  <si>
    <t>(311mi)   close: 07/05 15:20</t>
  </si>
  <si>
    <t>Tabor City – Sunset Beach</t>
  </si>
  <si>
    <t>Go out far side of control</t>
  </si>
  <si>
    <t>US-701 N – not the road you were just on</t>
  </si>
  <si>
    <t>Enter North Carolina</t>
  </si>
  <si>
    <t>Complex St</t>
  </si>
  <si>
    <t>NC-904 E / Swamp Fox Hwy</t>
  </si>
  <si>
    <t>NC-904 E / Swamp Fox Hwy – Pireway Rd</t>
  </si>
  <si>
    <t>NC-904 E / Longwood Rd</t>
  </si>
  <si>
    <t>cross US-17 Subway &amp; 24 hours McDonalds</t>
  </si>
  <si>
    <t xml:space="preserve">NC-179 S / Beach Dr </t>
  </si>
  <si>
    <t>Sunset Blvd</t>
  </si>
  <si>
    <t>to go over New Bridge</t>
  </si>
  <si>
    <t>Sunset Beach Pier</t>
  </si>
  <si>
    <t xml:space="preserve"> 556km    open: 07/04 23:20</t>
  </si>
  <si>
    <t>(346mi)   close: 07/05 19:04</t>
  </si>
  <si>
    <t>Sunset Beach  –Rowland – Hope Mills – Laurinburg</t>
  </si>
  <si>
    <t>Sunset Beach – Tabor City</t>
  </si>
  <si>
    <t>NC-904 / Pireway Rd</t>
  </si>
  <si>
    <t>cross US-17</t>
  </si>
  <si>
    <t>Subway &amp; 24 hours McDonalds</t>
  </si>
  <si>
    <t>NC-904 W / Pireway Rd N</t>
  </si>
  <si>
    <t>NC-904 W / NC-905 N / Swamp Fox Hwy E</t>
  </si>
  <si>
    <t>Complex St – Don't go right on NC-904</t>
  </si>
  <si>
    <t>US-701 Bypass S - Entering South Carolina</t>
  </si>
  <si>
    <t>Control Store – Tabor City – 24 hours</t>
  </si>
  <si>
    <t xml:space="preserve"> 613km    open: 07/05 01:16</t>
  </si>
  <si>
    <t>(381mi)   close: 07/05 23:08</t>
  </si>
  <si>
    <t>Tabor City – Rowland</t>
  </si>
  <si>
    <t>Hickman Rd – not road you were just on</t>
  </si>
  <si>
    <t>E 5th St – cross RR Tracks</t>
  </si>
  <si>
    <t>N Main St / NC-904 W</t>
  </si>
  <si>
    <t>W 8th St / NC-904 W</t>
  </si>
  <si>
    <t>NC-904 W / Fair Bluff Rd</t>
  </si>
  <si>
    <t>– store on left – close 10 pm - open 6am</t>
  </si>
  <si>
    <t>NC-904</t>
  </si>
  <si>
    <t>Next turn – Don't turn on Wards Store Rd</t>
  </si>
  <si>
    <t>NC-130 W</t>
  </si>
  <si>
    <t>Rowland Store BP –  6am – Midnite</t>
  </si>
  <si>
    <t xml:space="preserve"> 676km    open: 07/05 03:31</t>
  </si>
  <si>
    <t>(420mi)   close: 07/06 04:39</t>
  </si>
  <si>
    <t>Rowland – Hope Mills</t>
  </si>
  <si>
    <t>NC-710</t>
  </si>
  <si>
    <t>NC-211 / NC-71</t>
  </si>
  <si>
    <t>NC-71</t>
  </si>
  <si>
    <t>NC-71 / Fayetteville St</t>
  </si>
  <si>
    <t>US-301</t>
  </si>
  <si>
    <t>Roslin Farm Rd</t>
  </si>
  <si>
    <t>Braxton Rd</t>
  </si>
  <si>
    <t>Chicken Foot Rd</t>
  </si>
  <si>
    <t>Control Store – Hope Mills – 24 hours</t>
  </si>
  <si>
    <t xml:space="preserve"> 743km    open: 07/05 05:54</t>
  </si>
  <si>
    <t>(462mi)   close: 07/06 10:31</t>
  </si>
  <si>
    <t>Hope Mills – Laurinburg</t>
  </si>
  <si>
    <t>Go back the way you came from</t>
  </si>
  <si>
    <t>Braxton</t>
  </si>
  <si>
    <t>Braxton – near curve in road</t>
  </si>
  <si>
    <t>McIntosh Rd – after Croft Metal</t>
  </si>
  <si>
    <t>Caution - RR Tracks</t>
  </si>
  <si>
    <t>McNeil Pond / Culbreth</t>
  </si>
  <si>
    <t>Balfour Rd</t>
  </si>
  <si>
    <t>John Rd</t>
  </si>
  <si>
    <r>
      <t>Old Wire  –</t>
    </r>
    <r>
      <rPr>
        <b/>
        <sz val="22"/>
        <rFont val="Arial"/>
        <family val="2"/>
      </rPr>
      <t xml:space="preserve"> NO SIGN</t>
    </r>
  </si>
  <si>
    <t>To stay on Old Wire</t>
  </si>
  <si>
    <r>
      <t>Modest Rd  –</t>
    </r>
    <r>
      <rPr>
        <b/>
        <sz val="22"/>
        <rFont val="Arial"/>
        <family val="2"/>
      </rPr>
      <t xml:space="preserve"> NO SIGN</t>
    </r>
  </si>
  <si>
    <r>
      <t>McGrit Gin Rd –</t>
    </r>
    <r>
      <rPr>
        <b/>
        <sz val="22"/>
        <rFont val="Arial"/>
        <family val="2"/>
      </rPr>
      <t xml:space="preserve"> NO SIGN</t>
    </r>
  </si>
  <si>
    <t>McGrits Bridge Rd</t>
  </si>
  <si>
    <t>N Main St / US-15/501</t>
  </si>
  <si>
    <t xml:space="preserve">Quality Inn </t>
  </si>
  <si>
    <t xml:space="preserve"> 807km    open: 07/05 08:12</t>
  </si>
  <si>
    <t>(502mi)   close: 07/06 16:07</t>
  </si>
  <si>
    <t>Laurinburg – Ellerbe – Seagrove – Greensboro</t>
  </si>
  <si>
    <t>Laurinburg – Ellerbe</t>
  </si>
  <si>
    <t>Main St / 15-501-401 Bus</t>
  </si>
  <si>
    <t>Don't miss RR St</t>
  </si>
  <si>
    <t>Railroad St</t>
  </si>
  <si>
    <t>King St</t>
  </si>
  <si>
    <r>
      <t>Snead Grove Rd</t>
    </r>
    <r>
      <rPr>
        <b/>
        <sz val="18"/>
        <rFont val="Arial"/>
        <family val="2"/>
      </rPr>
      <t xml:space="preserve"> (cross Old Wire)</t>
    </r>
  </si>
  <si>
    <t>Snead Grove Rd / Marston Rd</t>
  </si>
  <si>
    <t>US-1</t>
  </si>
  <si>
    <t>Millstone Rd</t>
  </si>
  <si>
    <t>Green sign  =&gt;  ELLERBE</t>
  </si>
  <si>
    <t>Millstone Rd / Church</t>
  </si>
  <si>
    <t>US 220 / Main St</t>
  </si>
  <si>
    <t>Store on  Left</t>
  </si>
  <si>
    <t xml:space="preserve"> 860km    open: 07/05 10:05</t>
  </si>
  <si>
    <t>(535mi)   close: 07/06 20:45</t>
  </si>
  <si>
    <t>Quik Chek Store on Left –Closes 11pm - opens 8am</t>
  </si>
  <si>
    <t>Ellerbe – Seagrove</t>
  </si>
  <si>
    <t>Cartledge Creek Rd</t>
  </si>
  <si>
    <t>NC-731</t>
  </si>
  <si>
    <t>Pekin Rd</t>
  </si>
  <si>
    <t>S Main St</t>
  </si>
  <si>
    <t xml:space="preserve">Store on right </t>
  </si>
  <si>
    <t>Okeewemee Rd</t>
  </si>
  <si>
    <t>Ether Rd</t>
  </si>
  <si>
    <t>Start Detour</t>
  </si>
  <si>
    <t>Black Ankle</t>
  </si>
  <si>
    <t>US 220 / Alt N</t>
  </si>
  <si>
    <t>NC-705 / Main St</t>
  </si>
  <si>
    <t>End Detour</t>
  </si>
  <si>
    <t>Control – Seagrove</t>
  </si>
  <si>
    <t>open 24 hours – just before I-74</t>
  </si>
  <si>
    <t xml:space="preserve"> 935km    open: 07/05 12:46</t>
  </si>
  <si>
    <t>(581mi)   close: 07/07 03:19</t>
  </si>
  <si>
    <t>Seagrove – Greensboro</t>
  </si>
  <si>
    <t>Little River Rd</t>
  </si>
  <si>
    <t>Waymon</t>
  </si>
  <si>
    <t>King</t>
  </si>
  <si>
    <t>Walker</t>
  </si>
  <si>
    <t>Garner</t>
  </si>
  <si>
    <t>Old Plank / Seagrove Plank Rd</t>
  </si>
  <si>
    <t>Old State Hwy 13</t>
  </si>
  <si>
    <t>Happy Hollow Rd</t>
  </si>
  <si>
    <t>NC-159 / Zoo Parkway</t>
  </si>
  <si>
    <t>US-220 Alt N</t>
  </si>
  <si>
    <t>US-220 Bus</t>
  </si>
  <si>
    <t>Dawson Miller</t>
  </si>
  <si>
    <t>Pisgah Covered Bridge</t>
  </si>
  <si>
    <t>Hopewell Friends Rd</t>
  </si>
  <si>
    <t>Tot Hill Farm Rd</t>
  </si>
  <si>
    <t>Union Church Rd</t>
  </si>
  <si>
    <t>Cable Creek Rd</t>
  </si>
  <si>
    <t>Stutts Rd</t>
  </si>
  <si>
    <t>Back Creek Church Rd</t>
  </si>
  <si>
    <t>Old Country Farm Rd</t>
  </si>
  <si>
    <t>Plainfield Rd</t>
  </si>
  <si>
    <t>US-311</t>
  </si>
  <si>
    <t>Island Ford Rd</t>
  </si>
  <si>
    <t>Commonwealth Rd</t>
  </si>
  <si>
    <t>Walker Mill Rd</t>
  </si>
  <si>
    <t>Wall Brothers Rd</t>
  </si>
  <si>
    <t>Earl Johnson Rd</t>
  </si>
  <si>
    <t>Branson Davis Rd</t>
  </si>
  <si>
    <t>Davis Country Rd</t>
  </si>
  <si>
    <t>Harlow Rd</t>
  </si>
  <si>
    <t>Hickory Creek – NO Sign</t>
  </si>
  <si>
    <t xml:space="preserve"> 1016km    open: 07/05 15:05</t>
  </si>
  <si>
    <t>(632mi)   close: 07/07 09:00</t>
  </si>
  <si>
    <t xml:space="preserve">To Report DNF and travel intentions to finish: </t>
  </si>
  <si>
    <t>call 980.224.3747 - Tony Goodnight</t>
  </si>
  <si>
    <t>For Emergencies use 911 type services</t>
  </si>
  <si>
    <t>This event has no official Sag Support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</si>
</sst>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.0\ "/>
    <numFmt numFmtId="166" formatCode="#&quot;       &quot;"/>
    <numFmt numFmtId="167" formatCode="#&quot;     &quot;"/>
    <numFmt numFmtId="168" formatCode="#.0"/>
    <numFmt numFmtId="169" formatCode="0.0"/>
  </numFmts>
  <fonts count="8">
    <font>
      <sz val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sz val="20"/>
      <name val="Arial"/>
      <family val="2"/>
    </font>
    <font>
      <b/>
      <sz val="24"/>
      <name val="Arial"/>
      <family val="2"/>
    </font>
    <font>
      <b/>
      <vertAlign val="superscript"/>
      <sz val="20"/>
      <name val="Arial"/>
      <family val="2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164" fontId="0" fillId="0" borderId="0" xfId="0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/>
    </xf>
    <xf numFmtId="166" fontId="1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66" fontId="1" fillId="0" borderId="0" xfId="0" applyNumberFormat="1" applyFont="1" applyAlignment="1">
      <alignment horizontal="left"/>
    </xf>
    <xf numFmtId="166" fontId="1" fillId="0" borderId="0" xfId="0" applyNumberFormat="1" applyFont="1" applyAlignment="1">
      <alignment horizontal="center"/>
    </xf>
    <xf numFmtId="168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left"/>
    </xf>
    <xf numFmtId="164" fontId="1" fillId="0" borderId="0" xfId="0" applyFont="1" applyAlignment="1">
      <alignment horizontal="right"/>
    </xf>
    <xf numFmtId="165" fontId="1" fillId="0" borderId="0" xfId="0" applyNumberFormat="1" applyFont="1" applyAlignment="1">
      <alignment horizontal="center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left"/>
    </xf>
    <xf numFmtId="167" fontId="2" fillId="0" borderId="0" xfId="0" applyNumberFormat="1" applyFont="1" applyAlignment="1">
      <alignment/>
    </xf>
    <xf numFmtId="167" fontId="1" fillId="0" borderId="0" xfId="0" applyNumberFormat="1" applyFont="1" applyAlignment="1">
      <alignment horizontal="left"/>
    </xf>
    <xf numFmtId="168" fontId="1" fillId="0" borderId="0" xfId="0" applyNumberFormat="1" applyFont="1" applyAlignment="1">
      <alignment horizontal="right"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68" fontId="1" fillId="0" borderId="0" xfId="0" applyNumberFormat="1" applyFont="1" applyAlignment="1">
      <alignment horizontal="center"/>
    </xf>
    <xf numFmtId="164" fontId="2" fillId="0" borderId="0" xfId="0" applyFont="1" applyAlignment="1">
      <alignment/>
    </xf>
    <xf numFmtId="169" fontId="1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7" fontId="1" fillId="0" borderId="0" xfId="0" applyNumberFormat="1" applyFont="1" applyAlignment="1">
      <alignment horizontal="center"/>
    </xf>
    <xf numFmtId="169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right"/>
    </xf>
    <xf numFmtId="165" fontId="5" fillId="0" borderId="0" xfId="0" applyNumberFormat="1" applyFont="1" applyAlignment="1">
      <alignment/>
    </xf>
    <xf numFmtId="164" fontId="0" fillId="0" borderId="0" xfId="0" applyAlignment="1">
      <alignment horizontal="left"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 horizontal="left"/>
    </xf>
    <xf numFmtId="169" fontId="2" fillId="0" borderId="0" xfId="0" applyNumberFormat="1" applyFont="1" applyAlignment="1">
      <alignment horizontal="right"/>
    </xf>
    <xf numFmtId="164" fontId="2" fillId="0" borderId="0" xfId="0" applyFont="1" applyAlignment="1">
      <alignment horizontal="left"/>
    </xf>
    <xf numFmtId="164" fontId="7" fillId="0" borderId="0" xfId="0" applyFont="1" applyAlignment="1">
      <alignment/>
    </xf>
    <xf numFmtId="164" fontId="2" fillId="0" borderId="0" xfId="0" applyFont="1" applyAlignment="1">
      <alignment horizontal="center"/>
    </xf>
    <xf numFmtId="169" fontId="2" fillId="0" borderId="0" xfId="0" applyNumberFormat="1" applyFont="1" applyAlignment="1">
      <alignment/>
    </xf>
    <xf numFmtId="164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92"/>
  <sheetViews>
    <sheetView tabSelected="1" view="pageBreakPreview" zoomScale="50" zoomScaleNormal="50" zoomScaleSheetLayoutView="50" workbookViewId="0" topLeftCell="A450">
      <selection activeCell="M425" sqref="M425"/>
    </sheetView>
  </sheetViews>
  <sheetFormatPr defaultColWidth="12.57421875" defaultRowHeight="30.75" customHeight="1"/>
  <cols>
    <col min="1" max="1" width="14.7109375" style="1" customWidth="1"/>
    <col min="2" max="2" width="1.421875" style="2" customWidth="1"/>
    <col min="3" max="3" width="14.7109375" style="1" customWidth="1"/>
    <col min="4" max="4" width="2.28125" style="2" customWidth="1"/>
    <col min="5" max="5" width="21.140625" style="2" customWidth="1"/>
    <col min="6" max="6" width="1.421875" style="2" customWidth="1"/>
    <col min="7" max="7" width="9.421875" style="1" customWidth="1"/>
    <col min="8" max="8" width="1.421875" style="2" customWidth="1"/>
    <col min="9" max="9" width="70.8515625" style="3" customWidth="1"/>
    <col min="10" max="10" width="9.421875" style="2" customWidth="1"/>
    <col min="11" max="16384" width="11.8515625" style="2" customWidth="1"/>
  </cols>
  <sheetData>
    <row r="1" spans="1:3" ht="30.75" customHeight="1">
      <c r="A1" s="1" t="s">
        <v>0</v>
      </c>
      <c r="C1" s="1" t="s">
        <v>1</v>
      </c>
    </row>
    <row r="2" ht="30.75" customHeight="1">
      <c r="C2" s="1" t="s">
        <v>2</v>
      </c>
    </row>
    <row r="3" ht="30.75" customHeight="1">
      <c r="C3" s="4" t="s">
        <v>3</v>
      </c>
    </row>
    <row r="4" ht="30.75" customHeight="1">
      <c r="I4" s="5" t="s">
        <v>4</v>
      </c>
    </row>
    <row r="5" spans="3:9" ht="30.75" customHeight="1">
      <c r="C5" s="1" t="s">
        <v>5</v>
      </c>
      <c r="I5" s="6"/>
    </row>
    <row r="6" spans="1:9" ht="26.25" customHeight="1">
      <c r="A6" s="1" t="s">
        <v>0</v>
      </c>
      <c r="I6" s="7">
        <v>1</v>
      </c>
    </row>
    <row r="7" spans="5:8" ht="9.75" customHeight="1">
      <c r="E7" s="8"/>
      <c r="G7" s="9"/>
      <c r="H7" s="10"/>
    </row>
    <row r="8" spans="1:9" ht="26.25" customHeight="1">
      <c r="A8" s="11" t="s">
        <v>6</v>
      </c>
      <c r="B8" s="12"/>
      <c r="C8" s="11" t="s">
        <v>7</v>
      </c>
      <c r="D8" s="12"/>
      <c r="E8" s="12" t="s">
        <v>8</v>
      </c>
      <c r="F8" s="12"/>
      <c r="G8" s="11" t="s">
        <v>9</v>
      </c>
      <c r="H8" s="12"/>
      <c r="I8" s="6" t="s">
        <v>10</v>
      </c>
    </row>
    <row r="9" spans="5:8" ht="9.75" customHeight="1">
      <c r="E9" s="8"/>
      <c r="G9" s="9"/>
      <c r="H9" s="10"/>
    </row>
    <row r="10" ht="30.75" customHeight="1">
      <c r="I10" s="7" t="s">
        <v>1</v>
      </c>
    </row>
    <row r="11" spans="1:11" ht="31.5" customHeight="1">
      <c r="A11" s="1">
        <v>0</v>
      </c>
      <c r="C11" s="1">
        <v>0</v>
      </c>
      <c r="E11" s="10" t="s">
        <v>11</v>
      </c>
      <c r="G11" s="1">
        <v>1.5</v>
      </c>
      <c r="I11" s="5" t="s">
        <v>12</v>
      </c>
      <c r="J11"/>
      <c r="K11"/>
    </row>
    <row r="12" spans="1:11" ht="31.5" customHeight="1">
      <c r="A12" s="1">
        <f>SUM(G11+A11)</f>
        <v>1.5</v>
      </c>
      <c r="C12" s="1">
        <f>SUM(G11+C11)</f>
        <v>1.5</v>
      </c>
      <c r="E12" s="10" t="s">
        <v>11</v>
      </c>
      <c r="G12" s="1">
        <v>0.61</v>
      </c>
      <c r="I12" s="5" t="s">
        <v>13</v>
      </c>
      <c r="J12"/>
      <c r="K12"/>
    </row>
    <row r="13" spans="1:11" ht="31.5" customHeight="1">
      <c r="A13" s="1">
        <f>SUM(G12+A12)</f>
        <v>2.11</v>
      </c>
      <c r="C13" s="1">
        <f>SUM(G12+C12)</f>
        <v>2.11</v>
      </c>
      <c r="E13" s="10" t="s">
        <v>11</v>
      </c>
      <c r="G13" s="1">
        <v>1.1400000000000001</v>
      </c>
      <c r="I13" s="5" t="s">
        <v>14</v>
      </c>
      <c r="J13"/>
      <c r="K13"/>
    </row>
    <row r="14" spans="1:11" ht="31.5" customHeight="1">
      <c r="A14" s="1">
        <f>SUM(G13+A13)</f>
        <v>3.25</v>
      </c>
      <c r="C14" s="1">
        <f>SUM(G13+C13)</f>
        <v>3.25</v>
      </c>
      <c r="E14" s="13" t="s">
        <v>15</v>
      </c>
      <c r="G14" s="1">
        <v>3.4</v>
      </c>
      <c r="I14" s="5" t="s">
        <v>16</v>
      </c>
      <c r="J14"/>
      <c r="K14"/>
    </row>
    <row r="15" spans="1:11" ht="31.5" customHeight="1">
      <c r="A15" s="9"/>
      <c r="C15" s="1">
        <f>SUM(G14+C14)</f>
        <v>6.65</v>
      </c>
      <c r="E15" s="13" t="s">
        <v>17</v>
      </c>
      <c r="I15" s="5" t="s">
        <v>18</v>
      </c>
      <c r="J15"/>
      <c r="K15"/>
    </row>
    <row r="16" spans="1:11" ht="31.5" customHeight="1">
      <c r="A16" s="1">
        <f>SUM(G14+A14)</f>
        <v>6.65</v>
      </c>
      <c r="C16" s="1">
        <f>SUM(G14+C14)</f>
        <v>6.65</v>
      </c>
      <c r="E16" s="12" t="s">
        <v>19</v>
      </c>
      <c r="G16" s="1">
        <v>0.1</v>
      </c>
      <c r="I16" s="5" t="s">
        <v>20</v>
      </c>
      <c r="J16"/>
      <c r="K16"/>
    </row>
    <row r="17" spans="1:11" ht="31.5" customHeight="1">
      <c r="A17" s="1">
        <f>SUM(G16+A16)</f>
        <v>6.75</v>
      </c>
      <c r="C17" s="1">
        <f>SUM(G16+C16)</f>
        <v>6.75</v>
      </c>
      <c r="E17" s="10" t="s">
        <v>21</v>
      </c>
      <c r="G17" s="1">
        <v>4.2</v>
      </c>
      <c r="I17" s="5" t="s">
        <v>22</v>
      </c>
      <c r="J17"/>
      <c r="K17"/>
    </row>
    <row r="18" spans="5:11" ht="31.5" customHeight="1">
      <c r="E18" s="10"/>
      <c r="G18" s="1" t="s">
        <v>23</v>
      </c>
      <c r="I18" s="5" t="s">
        <v>24</v>
      </c>
      <c r="J18"/>
      <c r="K18"/>
    </row>
    <row r="19" spans="5:11" ht="31.5" customHeight="1">
      <c r="E19" s="10"/>
      <c r="I19" s="5"/>
      <c r="J19"/>
      <c r="K19"/>
    </row>
    <row r="20" spans="5:11" ht="31.5" customHeight="1">
      <c r="E20" s="10"/>
      <c r="I20" s="5"/>
      <c r="J20"/>
      <c r="K20"/>
    </row>
    <row r="21" spans="3:11" ht="32.25" customHeight="1">
      <c r="C21" s="1">
        <v>7.5</v>
      </c>
      <c r="E21" s="12" t="s">
        <v>25</v>
      </c>
      <c r="I21" s="5" t="s">
        <v>26</v>
      </c>
      <c r="J21"/>
      <c r="K21"/>
    </row>
    <row r="22" spans="3:11" ht="31.5" customHeight="1">
      <c r="C22" s="1">
        <v>8.9</v>
      </c>
      <c r="E22" s="12" t="s">
        <v>25</v>
      </c>
      <c r="I22" s="5" t="s">
        <v>27</v>
      </c>
      <c r="J22"/>
      <c r="K22"/>
    </row>
    <row r="23" spans="1:11" ht="31.5" customHeight="1">
      <c r="A23" s="1">
        <f>SUM(G17+A17)</f>
        <v>10.95</v>
      </c>
      <c r="C23" s="1">
        <f>SUM(G17+C17)</f>
        <v>10.95</v>
      </c>
      <c r="E23" s="10" t="s">
        <v>11</v>
      </c>
      <c r="G23" s="1">
        <v>11.38</v>
      </c>
      <c r="I23" s="5" t="s">
        <v>28</v>
      </c>
      <c r="J23"/>
      <c r="K23"/>
    </row>
    <row r="24" spans="1:11" ht="31.5" customHeight="1">
      <c r="A24" s="1">
        <f>SUM(G23+A23)</f>
        <v>22.33</v>
      </c>
      <c r="C24" s="1">
        <f>SUM(G23+C23)</f>
        <v>22.33</v>
      </c>
      <c r="E24" s="10" t="s">
        <v>11</v>
      </c>
      <c r="G24" s="1">
        <v>4.27</v>
      </c>
      <c r="I24" s="5" t="s">
        <v>29</v>
      </c>
      <c r="J24"/>
      <c r="K24"/>
    </row>
    <row r="25" spans="1:11" ht="32.25" customHeight="1">
      <c r="A25" s="1">
        <f>SUM(G24+A24)</f>
        <v>26.599999999999998</v>
      </c>
      <c r="C25" s="1">
        <f>SUM(G24+C24)</f>
        <v>26.599999999999998</v>
      </c>
      <c r="E25" s="10" t="s">
        <v>30</v>
      </c>
      <c r="G25" s="1">
        <v>0.33</v>
      </c>
      <c r="I25" s="5" t="s">
        <v>31</v>
      </c>
      <c r="J25"/>
      <c r="K25"/>
    </row>
    <row r="26" spans="1:11" ht="31.5" customHeight="1">
      <c r="A26" s="1">
        <f>SUM(G25+A25)</f>
        <v>26.929999999999996</v>
      </c>
      <c r="C26" s="1">
        <f>SUM(G25+C25)</f>
        <v>26.929999999999996</v>
      </c>
      <c r="E26" s="13" t="s">
        <v>15</v>
      </c>
      <c r="G26" s="1">
        <v>1.48</v>
      </c>
      <c r="I26" s="5" t="s">
        <v>32</v>
      </c>
      <c r="J26"/>
      <c r="K26"/>
    </row>
    <row r="27" spans="1:11" ht="31.5" customHeight="1">
      <c r="A27" s="1">
        <f>SUM(G26+A26)</f>
        <v>28.409999999999997</v>
      </c>
      <c r="C27" s="1">
        <f>SUM(G26+C26)</f>
        <v>28.409999999999997</v>
      </c>
      <c r="E27" s="10" t="s">
        <v>11</v>
      </c>
      <c r="G27" s="1">
        <v>1.4</v>
      </c>
      <c r="I27" s="5" t="s">
        <v>33</v>
      </c>
      <c r="J27"/>
      <c r="K27"/>
    </row>
    <row r="28" spans="1:11" ht="31.5" customHeight="1">
      <c r="A28" s="1">
        <f>SUM(G27+A27)</f>
        <v>29.809999999999995</v>
      </c>
      <c r="C28" s="1">
        <f>SUM(G27+C27)</f>
        <v>29.809999999999995</v>
      </c>
      <c r="E28" s="12" t="s">
        <v>25</v>
      </c>
      <c r="G28" s="1">
        <v>1.04</v>
      </c>
      <c r="I28" s="5" t="s">
        <v>34</v>
      </c>
      <c r="J28"/>
      <c r="K28"/>
    </row>
    <row r="29" spans="5:11" ht="31.5" customHeight="1">
      <c r="E29" s="2" t="s">
        <v>35</v>
      </c>
      <c r="I29" s="5" t="s">
        <v>36</v>
      </c>
      <c r="J29"/>
      <c r="K29"/>
    </row>
    <row r="31" spans="1:9" ht="30.75" customHeight="1">
      <c r="A31" s="1" t="s">
        <v>0</v>
      </c>
      <c r="I31" s="7">
        <v>2</v>
      </c>
    </row>
    <row r="32" spans="1:11" ht="31.5" customHeight="1">
      <c r="A32" s="1">
        <f>SUM(G28+A28)</f>
        <v>30.849999999999994</v>
      </c>
      <c r="C32" s="1">
        <f>SUM(G28+C28)</f>
        <v>30.849999999999994</v>
      </c>
      <c r="E32" s="13" t="s">
        <v>15</v>
      </c>
      <c r="G32" s="1">
        <v>1.08</v>
      </c>
      <c r="I32" s="5" t="s">
        <v>37</v>
      </c>
      <c r="J32"/>
      <c r="K32"/>
    </row>
    <row r="33" spans="1:11" ht="31.5" customHeight="1">
      <c r="A33" s="1">
        <f>SUM(G32+A32)</f>
        <v>31.929999999999993</v>
      </c>
      <c r="C33" s="1">
        <f>SUM(G32+C32)</f>
        <v>31.929999999999993</v>
      </c>
      <c r="E33" s="10" t="s">
        <v>11</v>
      </c>
      <c r="G33" s="1">
        <v>0.83</v>
      </c>
      <c r="I33" s="5" t="s">
        <v>38</v>
      </c>
      <c r="J33"/>
      <c r="K33"/>
    </row>
    <row r="34" spans="1:11" ht="31.5" customHeight="1">
      <c r="A34" s="1">
        <f>SUM(G33+A33)</f>
        <v>32.75999999999999</v>
      </c>
      <c r="C34" s="1">
        <f>SUM(G33+C33)</f>
        <v>32.75999999999999</v>
      </c>
      <c r="E34" s="13" t="s">
        <v>15</v>
      </c>
      <c r="G34" s="1">
        <v>3.38</v>
      </c>
      <c r="I34" s="5" t="s">
        <v>39</v>
      </c>
      <c r="J34"/>
      <c r="K34"/>
    </row>
    <row r="35" spans="1:11" ht="31.5" customHeight="1">
      <c r="A35" s="1">
        <f>SUM(G34+A34)</f>
        <v>36.13999999999999</v>
      </c>
      <c r="C35" s="1">
        <f>SUM(G34+C34)</f>
        <v>36.13999999999999</v>
      </c>
      <c r="E35" s="10" t="s">
        <v>11</v>
      </c>
      <c r="G35" s="1">
        <v>1.55</v>
      </c>
      <c r="I35" s="5" t="s">
        <v>40</v>
      </c>
      <c r="J35"/>
      <c r="K35"/>
    </row>
    <row r="36" spans="1:11" ht="31.5" customHeight="1">
      <c r="A36" s="1">
        <f>SUM(G35+A35)</f>
        <v>37.68999999999999</v>
      </c>
      <c r="C36" s="1">
        <f>SUM(G35+C35)</f>
        <v>37.68999999999999</v>
      </c>
      <c r="E36" s="13" t="s">
        <v>15</v>
      </c>
      <c r="G36" s="1">
        <v>2.69</v>
      </c>
      <c r="I36" s="5" t="s">
        <v>41</v>
      </c>
      <c r="J36"/>
      <c r="K36"/>
    </row>
    <row r="37" spans="5:11" ht="31.5" customHeight="1">
      <c r="E37" s="13"/>
      <c r="I37" s="5" t="s">
        <v>42</v>
      </c>
      <c r="J37"/>
      <c r="K37"/>
    </row>
    <row r="38" spans="1:11" ht="31.5" customHeight="1">
      <c r="A38" s="1">
        <f>SUM(G36+A36)</f>
        <v>40.37999999999999</v>
      </c>
      <c r="C38" s="1">
        <f>SUM(G36+C36)</f>
        <v>40.37999999999999</v>
      </c>
      <c r="E38" s="10" t="s">
        <v>11</v>
      </c>
      <c r="G38" s="1">
        <v>0.7</v>
      </c>
      <c r="I38" s="5" t="s">
        <v>43</v>
      </c>
      <c r="J38"/>
      <c r="K38"/>
    </row>
    <row r="39" spans="1:11" ht="31.5" customHeight="1">
      <c r="A39" s="1">
        <f>SUM(G38+A38)</f>
        <v>41.07999999999999</v>
      </c>
      <c r="C39" s="1">
        <f>SUM(G38+C38)</f>
        <v>41.07999999999999</v>
      </c>
      <c r="E39" s="13" t="s">
        <v>15</v>
      </c>
      <c r="G39" s="1">
        <v>7.55</v>
      </c>
      <c r="I39" s="14" t="s">
        <v>44</v>
      </c>
      <c r="J39"/>
      <c r="K39"/>
    </row>
    <row r="40" spans="1:11" ht="31.5" customHeight="1">
      <c r="A40" s="1">
        <f>SUM(G39+A39)</f>
        <v>48.62999999999999</v>
      </c>
      <c r="C40" s="1">
        <f>SUM(G39+C39)</f>
        <v>48.62999999999999</v>
      </c>
      <c r="E40" s="12" t="s">
        <v>25</v>
      </c>
      <c r="G40" s="1">
        <v>0.56</v>
      </c>
      <c r="I40" s="5" t="s">
        <v>45</v>
      </c>
      <c r="J40"/>
      <c r="K40"/>
    </row>
    <row r="41" spans="1:11" ht="31.5" customHeight="1">
      <c r="A41" s="1">
        <f>SUM(G40+A40)</f>
        <v>49.18999999999999</v>
      </c>
      <c r="C41" s="1">
        <f>SUM(G40+C40)</f>
        <v>49.18999999999999</v>
      </c>
      <c r="E41" s="13" t="s">
        <v>15</v>
      </c>
      <c r="G41" s="1">
        <v>1.82</v>
      </c>
      <c r="I41" s="5" t="s">
        <v>46</v>
      </c>
      <c r="J41"/>
      <c r="K41"/>
    </row>
    <row r="42" spans="1:11" ht="31.5" customHeight="1">
      <c r="A42" s="1">
        <f>SUM(G41+A41)</f>
        <v>51.00999999999999</v>
      </c>
      <c r="C42" s="1">
        <f>SUM(G41+C41)</f>
        <v>51.00999999999999</v>
      </c>
      <c r="E42" s="13" t="s">
        <v>15</v>
      </c>
      <c r="G42" s="1">
        <v>1.34</v>
      </c>
      <c r="I42" s="5" t="s">
        <v>47</v>
      </c>
      <c r="J42"/>
      <c r="K42"/>
    </row>
    <row r="43" spans="5:11" ht="31.5" customHeight="1">
      <c r="E43" s="13"/>
      <c r="I43" s="15" t="s">
        <v>48</v>
      </c>
      <c r="J43"/>
      <c r="K43"/>
    </row>
    <row r="44" spans="5:11" ht="31.5" customHeight="1">
      <c r="E44" s="13"/>
      <c r="I44" s="15"/>
      <c r="J44"/>
      <c r="K44"/>
    </row>
    <row r="45" spans="5:11" ht="31.5" customHeight="1">
      <c r="E45" s="13"/>
      <c r="I45" s="15"/>
      <c r="J45"/>
      <c r="K45"/>
    </row>
    <row r="46" spans="1:11" ht="31.5" customHeight="1">
      <c r="A46" s="1">
        <f>SUM(G42+A42)</f>
        <v>52.349999999999994</v>
      </c>
      <c r="C46" s="1">
        <f>SUM(G42+C42)</f>
        <v>52.349999999999994</v>
      </c>
      <c r="E46" s="10" t="s">
        <v>11</v>
      </c>
      <c r="G46" s="1">
        <v>0.36</v>
      </c>
      <c r="I46" s="5" t="s">
        <v>49</v>
      </c>
      <c r="J46"/>
      <c r="K46"/>
    </row>
    <row r="47" spans="1:11" ht="31.5" customHeight="1">
      <c r="A47" s="1">
        <f>SUM(G46+A46)</f>
        <v>52.709999999999994</v>
      </c>
      <c r="C47" s="1">
        <f>SUM(G46+C46)</f>
        <v>52.709999999999994</v>
      </c>
      <c r="E47" s="13" t="s">
        <v>15</v>
      </c>
      <c r="G47" s="1">
        <v>4.93</v>
      </c>
      <c r="I47" s="5" t="s">
        <v>50</v>
      </c>
      <c r="J47"/>
      <c r="K47"/>
    </row>
    <row r="48" spans="1:11" ht="31.5" customHeight="1">
      <c r="A48" s="1">
        <f>SUM(G47+A47)</f>
        <v>57.63999999999999</v>
      </c>
      <c r="C48" s="1">
        <f>SUM(G47+C47)</f>
        <v>57.63999999999999</v>
      </c>
      <c r="E48" s="12" t="s">
        <v>51</v>
      </c>
      <c r="G48" s="1">
        <v>1.05</v>
      </c>
      <c r="I48" s="5" t="s">
        <v>52</v>
      </c>
      <c r="J48"/>
      <c r="K48"/>
    </row>
    <row r="49" spans="1:11" ht="31.5" customHeight="1">
      <c r="A49" s="1">
        <f>SUM(G48+A48)</f>
        <v>58.68999999999999</v>
      </c>
      <c r="C49" s="1">
        <f>SUM(G48+C48)</f>
        <v>58.68999999999999</v>
      </c>
      <c r="E49" s="16" t="s">
        <v>11</v>
      </c>
      <c r="G49" s="1">
        <v>0.07</v>
      </c>
      <c r="H49" s="10"/>
      <c r="I49" s="15" t="s">
        <v>53</v>
      </c>
      <c r="J49"/>
      <c r="K49"/>
    </row>
    <row r="50" spans="1:11" s="17" customFormat="1" ht="31.5" customHeight="1">
      <c r="A50" s="1">
        <f>SUM(G49+A49)</f>
        <v>58.75999999999999</v>
      </c>
      <c r="B50" s="2"/>
      <c r="C50" s="1">
        <f>SUM(G49+C49)</f>
        <v>58.75999999999999</v>
      </c>
      <c r="E50" s="13" t="s">
        <v>15</v>
      </c>
      <c r="G50" s="18">
        <v>0.64</v>
      </c>
      <c r="I50" s="19" t="s">
        <v>54</v>
      </c>
      <c r="J50"/>
      <c r="K50"/>
    </row>
    <row r="51" spans="1:11" ht="31.5" customHeight="1">
      <c r="A51" s="1">
        <f>SUM(G50+A50)</f>
        <v>59.39999999999999</v>
      </c>
      <c r="C51" s="1">
        <f>SUM(G50+C50)</f>
        <v>59.39999999999999</v>
      </c>
      <c r="E51" s="20" t="s">
        <v>51</v>
      </c>
      <c r="G51" s="1">
        <v>3.2</v>
      </c>
      <c r="H51" s="10"/>
      <c r="I51" s="15" t="s">
        <v>55</v>
      </c>
      <c r="J51"/>
      <c r="K51"/>
    </row>
    <row r="52" spans="1:11" ht="31.5" customHeight="1">
      <c r="A52" s="1">
        <f>SUM(G51+A51)</f>
        <v>62.599999999999994</v>
      </c>
      <c r="C52" s="1">
        <f>SUM(G51+C51)</f>
        <v>62.599999999999994</v>
      </c>
      <c r="E52" s="13" t="s">
        <v>15</v>
      </c>
      <c r="I52" s="5" t="s">
        <v>56</v>
      </c>
      <c r="J52"/>
      <c r="K52"/>
    </row>
    <row r="53" spans="5:7" ht="30.75" customHeight="1">
      <c r="E53" s="10"/>
      <c r="G53" s="1" t="s">
        <v>57</v>
      </c>
    </row>
    <row r="54" spans="5:7" ht="30.75" customHeight="1">
      <c r="E54" s="10"/>
      <c r="G54" s="1" t="s">
        <v>58</v>
      </c>
    </row>
    <row r="55" spans="5:9" ht="30.75" customHeight="1">
      <c r="E55" s="12" t="s">
        <v>59</v>
      </c>
      <c r="I55" s="21" t="s">
        <v>60</v>
      </c>
    </row>
    <row r="56" spans="5:9" ht="30.75" customHeight="1">
      <c r="E56" s="12" t="s">
        <v>61</v>
      </c>
      <c r="I56" s="21" t="s">
        <v>62</v>
      </c>
    </row>
    <row r="57" spans="7:9" ht="30.75" customHeight="1">
      <c r="G57" s="22"/>
      <c r="I57" s="7" t="s">
        <v>63</v>
      </c>
    </row>
    <row r="58" spans="1:9" ht="26.25" customHeight="1">
      <c r="A58" s="1" t="s">
        <v>0</v>
      </c>
      <c r="I58" s="7">
        <v>3</v>
      </c>
    </row>
    <row r="59" spans="5:8" ht="9.75" customHeight="1">
      <c r="E59" s="8"/>
      <c r="G59" s="9"/>
      <c r="H59" s="10"/>
    </row>
    <row r="60" spans="1:9" ht="26.25" customHeight="1">
      <c r="A60" s="11" t="s">
        <v>6</v>
      </c>
      <c r="B60" s="12"/>
      <c r="C60" s="11" t="s">
        <v>7</v>
      </c>
      <c r="D60" s="12"/>
      <c r="E60" s="12" t="s">
        <v>8</v>
      </c>
      <c r="F60" s="12"/>
      <c r="G60" s="11" t="s">
        <v>9</v>
      </c>
      <c r="H60" s="12"/>
      <c r="I60" s="6" t="s">
        <v>10</v>
      </c>
    </row>
    <row r="61" spans="5:8" ht="9.75" customHeight="1">
      <c r="E61" s="8"/>
      <c r="G61" s="9"/>
      <c r="H61" s="10"/>
    </row>
    <row r="62" s="23" customFormat="1" ht="30.75" customHeight="1">
      <c r="D62" s="24" t="s">
        <v>64</v>
      </c>
    </row>
    <row r="63" spans="1:9" ht="30.75" customHeight="1">
      <c r="A63" s="22">
        <f>A52</f>
        <v>62.599999999999994</v>
      </c>
      <c r="C63" s="22">
        <v>0</v>
      </c>
      <c r="E63" s="10" t="s">
        <v>11</v>
      </c>
      <c r="G63" s="22">
        <v>3.2</v>
      </c>
      <c r="I63" s="3" t="s">
        <v>55</v>
      </c>
    </row>
    <row r="64" spans="1:9" ht="30.75" customHeight="1">
      <c r="A64" s="22">
        <f>SUM(G63+A63)</f>
        <v>65.8</v>
      </c>
      <c r="C64" s="22">
        <f>SUM(G63+C63)</f>
        <v>3.2</v>
      </c>
      <c r="E64" s="12" t="s">
        <v>51</v>
      </c>
      <c r="G64" s="22">
        <v>0.71</v>
      </c>
      <c r="I64" s="3" t="s">
        <v>65</v>
      </c>
    </row>
    <row r="65" spans="1:9" ht="30.75" customHeight="1">
      <c r="A65" s="22">
        <f>SUM(G64+A64)</f>
        <v>66.50999999999999</v>
      </c>
      <c r="C65" s="22">
        <f>SUM(G64+C64)</f>
        <v>3.91</v>
      </c>
      <c r="E65" s="10" t="s">
        <v>11</v>
      </c>
      <c r="G65" s="22">
        <v>0.07</v>
      </c>
      <c r="I65" s="3" t="s">
        <v>66</v>
      </c>
    </row>
    <row r="66" spans="1:9" ht="30.75" customHeight="1">
      <c r="A66" s="22">
        <f>SUM(G65+A65)</f>
        <v>66.57999999999998</v>
      </c>
      <c r="C66" s="22">
        <f>SUM(G65+C65)</f>
        <v>3.98</v>
      </c>
      <c r="E66" s="2" t="s">
        <v>15</v>
      </c>
      <c r="G66" s="22">
        <v>0.99</v>
      </c>
      <c r="I66" s="3" t="s">
        <v>67</v>
      </c>
    </row>
    <row r="67" spans="1:9" ht="30.75" customHeight="1">
      <c r="A67" s="22">
        <f>SUM(G66+A66)</f>
        <v>67.56999999999998</v>
      </c>
      <c r="C67" s="22">
        <f>SUM(G66+C66)</f>
        <v>4.97</v>
      </c>
      <c r="E67" s="12" t="s">
        <v>51</v>
      </c>
      <c r="G67" s="22">
        <v>4.93</v>
      </c>
      <c r="I67" s="3" t="s">
        <v>50</v>
      </c>
    </row>
    <row r="68" spans="1:9" ht="30.75" customHeight="1">
      <c r="A68" s="22">
        <f>SUM(G67+A67)</f>
        <v>72.49999999999997</v>
      </c>
      <c r="C68" s="22">
        <f>SUM(G67+C67)</f>
        <v>9.899999999999999</v>
      </c>
      <c r="E68" s="10" t="s">
        <v>11</v>
      </c>
      <c r="G68" s="22">
        <v>0.36</v>
      </c>
      <c r="I68" s="3" t="s">
        <v>68</v>
      </c>
    </row>
    <row r="69" spans="1:9" ht="30.75" customHeight="1">
      <c r="A69" s="22">
        <f>SUM(G68+A68)</f>
        <v>72.85999999999997</v>
      </c>
      <c r="C69" s="22">
        <f>SUM(G68+C68)</f>
        <v>10.259999999999998</v>
      </c>
      <c r="E69" s="2" t="s">
        <v>15</v>
      </c>
      <c r="G69" s="22">
        <v>1.34</v>
      </c>
      <c r="I69" s="3" t="s">
        <v>69</v>
      </c>
    </row>
    <row r="70" spans="1:9" ht="30.75" customHeight="1">
      <c r="A70" s="22">
        <f>SUM(G69+A69)</f>
        <v>74.19999999999997</v>
      </c>
      <c r="C70" s="22">
        <f>SUM(G69+C69)</f>
        <v>11.599999999999998</v>
      </c>
      <c r="E70" s="10" t="s">
        <v>11</v>
      </c>
      <c r="G70" s="22">
        <v>1.82</v>
      </c>
      <c r="I70" s="3" t="s">
        <v>70</v>
      </c>
    </row>
    <row r="71" spans="1:9" ht="30.75" customHeight="1">
      <c r="A71" s="22">
        <f>SUM(G70+A70)</f>
        <v>76.01999999999997</v>
      </c>
      <c r="C71" s="22">
        <f>SUM(G70+C70)</f>
        <v>13.419999999999998</v>
      </c>
      <c r="E71" s="10" t="s">
        <v>11</v>
      </c>
      <c r="G71" s="22">
        <v>0.56</v>
      </c>
      <c r="I71" s="3" t="s">
        <v>71</v>
      </c>
    </row>
    <row r="72" spans="1:9" ht="30.75" customHeight="1">
      <c r="A72" s="22">
        <f>SUM(G71+A71)</f>
        <v>76.57999999999997</v>
      </c>
      <c r="C72" s="22">
        <f>SUM(G71+C71)</f>
        <v>13.979999999999999</v>
      </c>
      <c r="E72" s="12" t="s">
        <v>25</v>
      </c>
      <c r="G72" s="22">
        <v>7.55</v>
      </c>
      <c r="I72" s="3" t="s">
        <v>72</v>
      </c>
    </row>
    <row r="73" spans="1:9" ht="30.75" customHeight="1">
      <c r="A73" s="22">
        <f>SUM(G72+A72)</f>
        <v>84.12999999999997</v>
      </c>
      <c r="C73" s="22">
        <f>SUM(G72+C72)</f>
        <v>21.529999999999998</v>
      </c>
      <c r="E73" s="10" t="s">
        <v>11</v>
      </c>
      <c r="G73" s="22">
        <v>0.7</v>
      </c>
      <c r="I73" s="3" t="s">
        <v>73</v>
      </c>
    </row>
    <row r="74" spans="1:9" ht="30.75" customHeight="1">
      <c r="A74" s="22">
        <f>SUM(G73+A73)</f>
        <v>84.82999999999997</v>
      </c>
      <c r="C74" s="22">
        <f>SUM(G73+C73)</f>
        <v>22.229999999999997</v>
      </c>
      <c r="E74" s="2" t="s">
        <v>15</v>
      </c>
      <c r="G74" s="22">
        <v>2.69</v>
      </c>
      <c r="I74" s="3" t="s">
        <v>74</v>
      </c>
    </row>
    <row r="75" spans="1:9" ht="30.75" customHeight="1">
      <c r="A75" s="22">
        <f>SUM(G74+A74)</f>
        <v>87.51999999999997</v>
      </c>
      <c r="C75" s="22">
        <f>SUM(G74+C74)</f>
        <v>24.919999999999998</v>
      </c>
      <c r="E75" s="10" t="s">
        <v>11</v>
      </c>
      <c r="G75" s="22">
        <v>1.55</v>
      </c>
      <c r="I75" s="3" t="s">
        <v>75</v>
      </c>
    </row>
    <row r="76" spans="1:9" ht="30.75" customHeight="1">
      <c r="A76" s="22">
        <f>SUM(G75+A75)</f>
        <v>89.06999999999996</v>
      </c>
      <c r="C76" s="22">
        <f>SUM(G75+C75)</f>
        <v>26.47</v>
      </c>
      <c r="E76" s="2" t="s">
        <v>15</v>
      </c>
      <c r="G76" s="22">
        <v>3.38</v>
      </c>
      <c r="I76" s="3" t="s">
        <v>76</v>
      </c>
    </row>
    <row r="77" spans="1:9" ht="30.75" customHeight="1">
      <c r="A77" s="22">
        <f>SUM(G76+A76)</f>
        <v>92.44999999999996</v>
      </c>
      <c r="C77" s="22">
        <f>SUM(G76+C76)</f>
        <v>29.849999999999998</v>
      </c>
      <c r="E77" s="10" t="s">
        <v>11</v>
      </c>
      <c r="G77" s="22">
        <v>0.83</v>
      </c>
      <c r="I77" s="3" t="s">
        <v>77</v>
      </c>
    </row>
    <row r="78" spans="1:9" ht="30.75" customHeight="1">
      <c r="A78" s="22">
        <f>SUM(G77+A77)</f>
        <v>93.27999999999996</v>
      </c>
      <c r="C78" s="22">
        <f>SUM(G77+C77)</f>
        <v>30.68</v>
      </c>
      <c r="E78" s="2" t="s">
        <v>15</v>
      </c>
      <c r="G78" s="22">
        <v>1.08</v>
      </c>
      <c r="I78" s="3" t="s">
        <v>78</v>
      </c>
    </row>
    <row r="79" spans="1:9" ht="30.75" customHeight="1">
      <c r="A79" s="22">
        <f>SUM(G78+A78)</f>
        <v>94.35999999999996</v>
      </c>
      <c r="C79" s="22">
        <f>SUM(G78+C78)</f>
        <v>31.759999999999998</v>
      </c>
      <c r="E79" s="10" t="s">
        <v>11</v>
      </c>
      <c r="G79" s="22">
        <v>1.04</v>
      </c>
      <c r="I79" s="3" t="s">
        <v>79</v>
      </c>
    </row>
    <row r="80" spans="1:7" ht="30.75" customHeight="1">
      <c r="A80" s="22"/>
      <c r="C80" s="2"/>
      <c r="D80" s="22" t="s">
        <v>80</v>
      </c>
      <c r="G80" s="22"/>
    </row>
    <row r="81" s="23" customFormat="1" ht="30.75" customHeight="1"/>
    <row r="82" spans="1:7" ht="30.75" customHeight="1">
      <c r="A82" s="22" t="s">
        <v>81</v>
      </c>
      <c r="C82" s="22"/>
      <c r="E82" s="12"/>
      <c r="G82" s="22"/>
    </row>
    <row r="83" spans="1:9" ht="30.75" customHeight="1">
      <c r="A83" s="22">
        <f>SUM(G79+A79)</f>
        <v>95.39999999999996</v>
      </c>
      <c r="C83" s="22">
        <f>SUM(G79+C79)</f>
        <v>32.8</v>
      </c>
      <c r="E83" s="12" t="s">
        <v>25</v>
      </c>
      <c r="G83" s="22">
        <v>1.39</v>
      </c>
      <c r="I83" s="3" t="s">
        <v>33</v>
      </c>
    </row>
    <row r="84" spans="1:9" ht="30.75" customHeight="1">
      <c r="A84" s="22">
        <f>SUM(G83+A83)</f>
        <v>96.78999999999996</v>
      </c>
      <c r="C84" s="22">
        <f>SUM(G83+C83)</f>
        <v>34.19</v>
      </c>
      <c r="E84" s="13" t="s">
        <v>15</v>
      </c>
      <c r="G84" s="22">
        <v>1.48</v>
      </c>
      <c r="I84" s="3" t="s">
        <v>32</v>
      </c>
    </row>
    <row r="85" spans="1:9" ht="30.75" customHeight="1">
      <c r="A85" s="22">
        <f>SUM(G84+A84)</f>
        <v>98.26999999999997</v>
      </c>
      <c r="C85" s="22">
        <f>SUM(G84+C84)</f>
        <v>35.669999999999995</v>
      </c>
      <c r="E85" s="10" t="s">
        <v>11</v>
      </c>
      <c r="G85" s="22">
        <v>0.30000000000000004</v>
      </c>
      <c r="I85" s="3" t="s">
        <v>82</v>
      </c>
    </row>
    <row r="86" spans="1:9" ht="30.75" customHeight="1">
      <c r="A86" s="22">
        <f>SUM(G85+A85)</f>
        <v>98.56999999999996</v>
      </c>
      <c r="C86" s="22">
        <f>SUM(G85+C85)</f>
        <v>35.96999999999999</v>
      </c>
      <c r="E86" s="12" t="s">
        <v>51</v>
      </c>
      <c r="G86" s="22">
        <v>4.25</v>
      </c>
      <c r="I86" s="3" t="s">
        <v>83</v>
      </c>
    </row>
    <row r="87" spans="1:9" ht="30.75" customHeight="1">
      <c r="A87" s="22">
        <f>SUM(G86+A86)</f>
        <v>102.81999999999996</v>
      </c>
      <c r="C87" s="22">
        <f>SUM(G86+C86)</f>
        <v>40.21999999999999</v>
      </c>
      <c r="E87" s="13" t="s">
        <v>15</v>
      </c>
      <c r="G87" s="22">
        <v>11.4</v>
      </c>
      <c r="I87" s="3" t="s">
        <v>84</v>
      </c>
    </row>
    <row r="88" spans="1:9" ht="30.75" customHeight="1">
      <c r="A88" s="22">
        <f>SUM(G87+A87)</f>
        <v>114.21999999999997</v>
      </c>
      <c r="C88" s="22">
        <f>SUM(G87+C87)</f>
        <v>51.61999999999999</v>
      </c>
      <c r="E88" s="13" t="s">
        <v>15</v>
      </c>
      <c r="G88" s="22">
        <v>4.2</v>
      </c>
      <c r="I88" s="3" t="s">
        <v>85</v>
      </c>
    </row>
    <row r="89" spans="1:9" ht="30.75" customHeight="1">
      <c r="A89" s="22">
        <f>SUM(G88+A88)</f>
        <v>118.41999999999997</v>
      </c>
      <c r="C89" s="22">
        <f>SUM(G88+C88)</f>
        <v>55.81999999999999</v>
      </c>
      <c r="E89" s="13" t="s">
        <v>15</v>
      </c>
      <c r="G89" s="22">
        <v>0.2</v>
      </c>
      <c r="I89" s="3" t="s">
        <v>20</v>
      </c>
    </row>
    <row r="90" spans="1:11" ht="31.5" customHeight="1">
      <c r="A90" s="9"/>
      <c r="E90" s="13" t="s">
        <v>17</v>
      </c>
      <c r="I90" s="5" t="s">
        <v>18</v>
      </c>
      <c r="J90"/>
      <c r="K90"/>
    </row>
    <row r="91" spans="1:9" ht="30.75" customHeight="1">
      <c r="A91" s="22">
        <f>SUM(G89+A89)</f>
        <v>118.61999999999998</v>
      </c>
      <c r="C91" s="22">
        <f>SUM(G89+C89)</f>
        <v>56.019999999999996</v>
      </c>
      <c r="E91" s="12" t="s">
        <v>19</v>
      </c>
      <c r="G91" s="1">
        <v>3.5</v>
      </c>
      <c r="I91" s="2" t="s">
        <v>86</v>
      </c>
    </row>
    <row r="92" spans="1:9" ht="30.75" customHeight="1">
      <c r="A92" s="22">
        <f>SUM(G91+A91)</f>
        <v>122.11999999999998</v>
      </c>
      <c r="C92" s="22">
        <f>SUM(G91+C91)</f>
        <v>59.519999999999996</v>
      </c>
      <c r="E92" s="10" t="s">
        <v>11</v>
      </c>
      <c r="G92" s="22">
        <v>1.1400000000000001</v>
      </c>
      <c r="I92" s="3" t="s">
        <v>14</v>
      </c>
    </row>
    <row r="93" spans="1:9" ht="30.75" customHeight="1">
      <c r="A93" s="22">
        <f>SUM(G92+A92)</f>
        <v>123.25999999999998</v>
      </c>
      <c r="C93" s="22">
        <f>SUM(G92+C92)</f>
        <v>60.66</v>
      </c>
      <c r="E93" s="13" t="s">
        <v>15</v>
      </c>
      <c r="G93" s="22">
        <v>0.61</v>
      </c>
      <c r="I93" s="3" t="s">
        <v>13</v>
      </c>
    </row>
    <row r="94" spans="1:9" ht="30.75" customHeight="1">
      <c r="A94" s="22">
        <f>SUM(G93+A93)</f>
        <v>123.86999999999998</v>
      </c>
      <c r="C94" s="22">
        <f>SUM(G93+C93)</f>
        <v>61.269999999999996</v>
      </c>
      <c r="E94" s="13" t="s">
        <v>15</v>
      </c>
      <c r="G94" s="22">
        <v>1.5</v>
      </c>
      <c r="I94" s="3" t="s">
        <v>12</v>
      </c>
    </row>
    <row r="95" spans="1:9" ht="30.75" customHeight="1">
      <c r="A95" s="22">
        <f>SUM(G94+A94)</f>
        <v>125.36999999999998</v>
      </c>
      <c r="C95" s="22">
        <f>SUM(G94+C94)</f>
        <v>62.769999999999996</v>
      </c>
      <c r="E95" s="13" t="s">
        <v>15</v>
      </c>
      <c r="G95" s="22"/>
      <c r="I95" s="3" t="s">
        <v>87</v>
      </c>
    </row>
    <row r="96" spans="1:9" ht="30.75" customHeight="1">
      <c r="A96" s="22"/>
      <c r="C96" s="22"/>
      <c r="E96" s="12" t="s">
        <v>59</v>
      </c>
      <c r="G96" s="22"/>
      <c r="I96" s="2" t="s">
        <v>88</v>
      </c>
    </row>
    <row r="97" spans="1:9" ht="30.75" customHeight="1">
      <c r="A97" s="22"/>
      <c r="C97" s="22"/>
      <c r="E97" s="12" t="s">
        <v>61</v>
      </c>
      <c r="G97" s="22"/>
      <c r="I97" s="2" t="s">
        <v>89</v>
      </c>
    </row>
    <row r="98" ht="30.75" customHeight="1">
      <c r="C98" s="1" t="s">
        <v>90</v>
      </c>
    </row>
    <row r="99" spans="1:256" ht="30.75" customHeight="1">
      <c r="A99"/>
      <c r="B99"/>
      <c r="C99"/>
      <c r="D99"/>
      <c r="E99"/>
      <c r="F99"/>
      <c r="I99" s="7" t="s">
        <v>91</v>
      </c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9" ht="26.25" customHeight="1">
      <c r="A100" s="1" t="s">
        <v>0</v>
      </c>
      <c r="I100" s="7">
        <v>4</v>
      </c>
    </row>
    <row r="101" spans="5:8" ht="9.75" customHeight="1">
      <c r="E101" s="8"/>
      <c r="G101" s="9"/>
      <c r="H101" s="10"/>
    </row>
    <row r="102" spans="1:9" ht="26.25" customHeight="1">
      <c r="A102" s="11" t="s">
        <v>6</v>
      </c>
      <c r="B102" s="12"/>
      <c r="C102" s="11" t="s">
        <v>7</v>
      </c>
      <c r="D102" s="12"/>
      <c r="E102" s="12" t="s">
        <v>8</v>
      </c>
      <c r="F102" s="12"/>
      <c r="G102" s="11" t="s">
        <v>9</v>
      </c>
      <c r="H102" s="12"/>
      <c r="I102" s="6" t="s">
        <v>10</v>
      </c>
    </row>
    <row r="103" spans="5:8" ht="9.75" customHeight="1">
      <c r="E103" s="8"/>
      <c r="G103" s="9"/>
      <c r="H103" s="10"/>
    </row>
    <row r="104" spans="1:9" ht="30.75" customHeight="1">
      <c r="A104" s="1">
        <f>A95</f>
        <v>125.36999999999998</v>
      </c>
      <c r="C104" s="1">
        <v>0</v>
      </c>
      <c r="E104" s="2" t="s">
        <v>15</v>
      </c>
      <c r="G104" s="1">
        <v>0.1</v>
      </c>
      <c r="I104" s="3" t="s">
        <v>12</v>
      </c>
    </row>
    <row r="105" spans="1:11" ht="31.5" customHeight="1">
      <c r="A105" s="1">
        <f>SUM(G104+A104)</f>
        <v>125.46999999999997</v>
      </c>
      <c r="C105" s="1">
        <f>SUM(G104+C104)</f>
        <v>0.1</v>
      </c>
      <c r="E105" s="2" t="s">
        <v>15</v>
      </c>
      <c r="G105" s="1">
        <v>0.1</v>
      </c>
      <c r="I105" s="5" t="s">
        <v>92</v>
      </c>
      <c r="J105"/>
      <c r="K105"/>
    </row>
    <row r="106" spans="1:11" ht="31.5" customHeight="1">
      <c r="A106" s="1">
        <f>SUM(G105+A105)</f>
        <v>125.56999999999996</v>
      </c>
      <c r="C106" s="1">
        <f>SUM(G105+C105)</f>
        <v>0.2</v>
      </c>
      <c r="E106" s="10" t="s">
        <v>11</v>
      </c>
      <c r="G106" s="1">
        <v>1.09</v>
      </c>
      <c r="I106" s="5" t="s">
        <v>93</v>
      </c>
      <c r="J106"/>
      <c r="K106"/>
    </row>
    <row r="107" spans="1:11" ht="31.5" customHeight="1">
      <c r="A107" s="1">
        <f>SUM(G106+A106)</f>
        <v>126.65999999999997</v>
      </c>
      <c r="C107" s="1">
        <f>SUM(G106+C106)</f>
        <v>1.29</v>
      </c>
      <c r="E107" s="2" t="s">
        <v>15</v>
      </c>
      <c r="G107" s="1">
        <v>0.86</v>
      </c>
      <c r="I107" s="5" t="s">
        <v>94</v>
      </c>
      <c r="J107"/>
      <c r="K107"/>
    </row>
    <row r="108" spans="1:11" ht="31.5" customHeight="1">
      <c r="A108" s="1">
        <f>SUM(G107+A107)</f>
        <v>127.51999999999997</v>
      </c>
      <c r="C108" s="1">
        <f>SUM(G107+C107)</f>
        <v>2.15</v>
      </c>
      <c r="E108" s="2" t="s">
        <v>15</v>
      </c>
      <c r="G108" s="1">
        <v>2.17</v>
      </c>
      <c r="I108" s="5" t="s">
        <v>95</v>
      </c>
      <c r="J108"/>
      <c r="K108"/>
    </row>
    <row r="109" spans="1:11" ht="31.5" customHeight="1">
      <c r="A109" s="1">
        <f>SUM(G108+A108)</f>
        <v>129.68999999999997</v>
      </c>
      <c r="C109" s="1">
        <f>SUM(G108+C108)</f>
        <v>4.32</v>
      </c>
      <c r="E109" s="10" t="s">
        <v>11</v>
      </c>
      <c r="G109" s="1">
        <v>4.38</v>
      </c>
      <c r="I109" s="5" t="s">
        <v>96</v>
      </c>
      <c r="J109"/>
      <c r="K109"/>
    </row>
    <row r="110" spans="1:11" ht="31.5" customHeight="1">
      <c r="A110" s="1">
        <f>SUM(G109+A109)</f>
        <v>134.06999999999996</v>
      </c>
      <c r="C110" s="1">
        <f>SUM(G109+C109)</f>
        <v>8.7</v>
      </c>
      <c r="E110" s="12" t="s">
        <v>25</v>
      </c>
      <c r="G110" s="1">
        <v>1.73</v>
      </c>
      <c r="I110" s="5" t="s">
        <v>97</v>
      </c>
      <c r="J110"/>
      <c r="K110"/>
    </row>
    <row r="111" spans="9:11" ht="31.5" customHeight="1">
      <c r="I111" s="5" t="s">
        <v>98</v>
      </c>
      <c r="J111"/>
      <c r="K111"/>
    </row>
    <row r="112" spans="1:11" ht="31.5" customHeight="1">
      <c r="A112" s="1">
        <f>SUM(G110+A110)</f>
        <v>135.79999999999995</v>
      </c>
      <c r="C112" s="1">
        <f>SUM(G110+C110)</f>
        <v>10.43</v>
      </c>
      <c r="E112" s="2" t="s">
        <v>15</v>
      </c>
      <c r="G112" s="1">
        <v>0.29</v>
      </c>
      <c r="I112" s="5" t="s">
        <v>99</v>
      </c>
      <c r="J112"/>
      <c r="K112"/>
    </row>
    <row r="113" spans="1:11" ht="31.5" customHeight="1">
      <c r="A113" s="1">
        <f>SUM(G112+A112)</f>
        <v>136.08999999999995</v>
      </c>
      <c r="C113" s="1">
        <f>SUM(G112+C112)</f>
        <v>10.719999999999999</v>
      </c>
      <c r="E113" s="10" t="s">
        <v>11</v>
      </c>
      <c r="G113" s="1">
        <v>1.35</v>
      </c>
      <c r="I113" s="5" t="s">
        <v>100</v>
      </c>
      <c r="J113"/>
      <c r="K113"/>
    </row>
    <row r="114" spans="1:11" ht="31.5" customHeight="1">
      <c r="A114" s="1">
        <f>SUM(G113+A113)</f>
        <v>137.43999999999994</v>
      </c>
      <c r="C114" s="1">
        <f>SUM(G113+C113)</f>
        <v>12.069999999999999</v>
      </c>
      <c r="E114" s="10" t="s">
        <v>11</v>
      </c>
      <c r="G114" s="1">
        <v>1.3</v>
      </c>
      <c r="I114" s="5" t="s">
        <v>101</v>
      </c>
      <c r="J114"/>
      <c r="K114"/>
    </row>
    <row r="115" spans="1:255" ht="30.75" customHeight="1">
      <c r="A115"/>
      <c r="B115"/>
      <c r="C115"/>
      <c r="D115"/>
      <c r="E115"/>
      <c r="F115" s="2" t="s">
        <v>102</v>
      </c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</row>
    <row r="116" spans="1:11" ht="31.5" customHeight="1">
      <c r="A116" s="1">
        <f>SUM(G114+A114)</f>
        <v>138.73999999999995</v>
      </c>
      <c r="C116" s="1">
        <f>SUM(G114+C114)</f>
        <v>13.37</v>
      </c>
      <c r="E116" s="10" t="s">
        <v>103</v>
      </c>
      <c r="G116" s="1">
        <v>1</v>
      </c>
      <c r="I116" s="5" t="s">
        <v>104</v>
      </c>
      <c r="J116"/>
      <c r="K116"/>
    </row>
    <row r="117" spans="3:11" ht="31.5" customHeight="1">
      <c r="C117" s="1">
        <f>SUM(C116)+0.1</f>
        <v>13.469999999999999</v>
      </c>
      <c r="E117" s="12" t="s">
        <v>105</v>
      </c>
      <c r="F117"/>
      <c r="I117" s="5" t="s">
        <v>106</v>
      </c>
      <c r="J117"/>
      <c r="K117"/>
    </row>
    <row r="118" spans="1:11" ht="31.5" customHeight="1">
      <c r="A118"/>
      <c r="B118"/>
      <c r="C118"/>
      <c r="D118"/>
      <c r="E118" s="12" t="s">
        <v>51</v>
      </c>
      <c r="I118" s="5" t="s">
        <v>104</v>
      </c>
      <c r="J118"/>
      <c r="K118"/>
    </row>
    <row r="119" spans="1:11" ht="31.5" customHeight="1">
      <c r="A119"/>
      <c r="B119"/>
      <c r="C119"/>
      <c r="D119"/>
      <c r="E119" s="12"/>
      <c r="I119" s="5"/>
      <c r="J119"/>
      <c r="K119"/>
    </row>
    <row r="120" spans="1:11" ht="31.5" customHeight="1">
      <c r="A120"/>
      <c r="B120"/>
      <c r="C120"/>
      <c r="D120"/>
      <c r="E120" s="12"/>
      <c r="I120" s="5"/>
      <c r="J120"/>
      <c r="K120"/>
    </row>
    <row r="121" spans="1:11" ht="31.5" customHeight="1">
      <c r="A121" s="1">
        <f>SUM(G116+A116)</f>
        <v>139.73999999999995</v>
      </c>
      <c r="C121" s="1">
        <f>SUM(G116+C116)</f>
        <v>14.37</v>
      </c>
      <c r="E121" s="12" t="s">
        <v>51</v>
      </c>
      <c r="G121" s="1">
        <v>2.7</v>
      </c>
      <c r="I121" s="5" t="s">
        <v>107</v>
      </c>
      <c r="J121"/>
      <c r="K121"/>
    </row>
    <row r="122" spans="1:11" ht="31.5" customHeight="1">
      <c r="A122" s="1">
        <f>SUM(G121+A121)</f>
        <v>142.43999999999994</v>
      </c>
      <c r="C122" s="1">
        <f>SUM(G121+C121)</f>
        <v>17.07</v>
      </c>
      <c r="E122" s="10" t="s">
        <v>11</v>
      </c>
      <c r="G122" s="1">
        <v>0.77</v>
      </c>
      <c r="I122" s="5" t="s">
        <v>108</v>
      </c>
      <c r="J122"/>
      <c r="K122"/>
    </row>
    <row r="123" spans="5:11" ht="31.5" customHeight="1">
      <c r="E123" s="13" t="s">
        <v>109</v>
      </c>
      <c r="I123" s="5" t="s">
        <v>110</v>
      </c>
      <c r="J123"/>
      <c r="K123"/>
    </row>
    <row r="124" spans="1:11" ht="31.5" customHeight="1">
      <c r="A124" s="1">
        <f>SUM(G122+A122)</f>
        <v>143.20999999999995</v>
      </c>
      <c r="C124" s="1">
        <f>SUM(G122+C122)</f>
        <v>17.84</v>
      </c>
      <c r="E124" s="2" t="s">
        <v>111</v>
      </c>
      <c r="G124" s="1">
        <v>0.32</v>
      </c>
      <c r="I124" s="5" t="s">
        <v>112</v>
      </c>
      <c r="J124"/>
      <c r="K124"/>
    </row>
    <row r="125" spans="1:11" ht="31.5" customHeight="1">
      <c r="A125" s="1">
        <f>SUM(G124+A124)</f>
        <v>143.52999999999994</v>
      </c>
      <c r="C125" s="1">
        <f>SUM(G124+C124)</f>
        <v>18.16</v>
      </c>
      <c r="E125" s="10" t="s">
        <v>11</v>
      </c>
      <c r="G125" s="1">
        <v>4.1</v>
      </c>
      <c r="I125" s="5" t="s">
        <v>113</v>
      </c>
      <c r="J125"/>
      <c r="K125"/>
    </row>
    <row r="126" spans="1:11" ht="31.5" customHeight="1">
      <c r="A126" s="1">
        <f>SUM(G125+A125)</f>
        <v>147.62999999999994</v>
      </c>
      <c r="C126" s="1">
        <f>SUM(G125+C125)</f>
        <v>22.259999999999998</v>
      </c>
      <c r="E126" s="10" t="s">
        <v>11</v>
      </c>
      <c r="G126" s="1">
        <v>1.44</v>
      </c>
      <c r="I126" s="5" t="s">
        <v>114</v>
      </c>
      <c r="J126"/>
      <c r="K126"/>
    </row>
    <row r="127" spans="1:11" ht="31.5" customHeight="1">
      <c r="A127" s="1">
        <f>SUM(G126+A126)</f>
        <v>149.06999999999994</v>
      </c>
      <c r="C127" s="1">
        <f>SUM(G126+C126)</f>
        <v>23.7</v>
      </c>
      <c r="E127" s="2" t="s">
        <v>15</v>
      </c>
      <c r="G127" s="1">
        <v>1.71</v>
      </c>
      <c r="I127" s="5" t="s">
        <v>115</v>
      </c>
      <c r="J127"/>
      <c r="K127"/>
    </row>
    <row r="128" spans="1:11" ht="31.5" customHeight="1">
      <c r="A128" s="1">
        <f>SUM(G127+A127)</f>
        <v>150.77999999999994</v>
      </c>
      <c r="C128" s="1">
        <f>SUM(G127+C127)</f>
        <v>25.41</v>
      </c>
      <c r="E128" s="12" t="s">
        <v>51</v>
      </c>
      <c r="G128" s="1">
        <v>3.3</v>
      </c>
      <c r="I128" s="5" t="s">
        <v>116</v>
      </c>
      <c r="J128"/>
      <c r="K128"/>
    </row>
    <row r="129" ht="30.75" customHeight="1">
      <c r="G129" s="1" t="s">
        <v>117</v>
      </c>
    </row>
    <row r="130" spans="5:7" ht="30.75" customHeight="1">
      <c r="E130" s="10"/>
      <c r="G130" s="1" t="s">
        <v>118</v>
      </c>
    </row>
    <row r="131" spans="4:9" ht="30.75" customHeight="1">
      <c r="D131" s="1" t="s">
        <v>119</v>
      </c>
      <c r="F131" s="3"/>
      <c r="G131"/>
      <c r="H131"/>
      <c r="I131"/>
    </row>
    <row r="132" spans="1:256" ht="30.7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9" ht="30.75" customHeight="1">
      <c r="A133" s="1" t="s">
        <v>0</v>
      </c>
      <c r="E133" s="10"/>
      <c r="I133" s="7">
        <v>5</v>
      </c>
    </row>
    <row r="134" spans="1:9" ht="30.75" customHeight="1">
      <c r="A134" s="1">
        <f>SUM(G128+A128)</f>
        <v>154.07999999999996</v>
      </c>
      <c r="C134" s="1">
        <f>SUM(G128+C128)</f>
        <v>28.71</v>
      </c>
      <c r="E134" s="10" t="s">
        <v>11</v>
      </c>
      <c r="G134" s="1">
        <v>1</v>
      </c>
      <c r="I134" s="3" t="s">
        <v>120</v>
      </c>
    </row>
    <row r="135" spans="1:11" ht="31.5" customHeight="1">
      <c r="A135" s="1">
        <f>SUM(G134+A134)</f>
        <v>155.07999999999996</v>
      </c>
      <c r="C135" s="1">
        <f>SUM(G134+C134)</f>
        <v>29.71</v>
      </c>
      <c r="E135" s="10" t="s">
        <v>11</v>
      </c>
      <c r="G135" s="1">
        <v>0.17</v>
      </c>
      <c r="I135" s="5" t="s">
        <v>121</v>
      </c>
      <c r="J135"/>
      <c r="K135"/>
    </row>
    <row r="136" spans="1:11" ht="31.5" customHeight="1">
      <c r="A136" s="1">
        <f>SUM(G135+A135)</f>
        <v>155.24999999999994</v>
      </c>
      <c r="C136" s="1">
        <f>SUM(G135+C135)</f>
        <v>29.880000000000003</v>
      </c>
      <c r="E136" s="2" t="s">
        <v>15</v>
      </c>
      <c r="G136" s="1">
        <v>1.3</v>
      </c>
      <c r="I136" s="5" t="s">
        <v>122</v>
      </c>
      <c r="J136"/>
      <c r="K136"/>
    </row>
    <row r="137" spans="1:11" ht="31.5" customHeight="1">
      <c r="A137" s="1">
        <f>SUM(G136+A136)</f>
        <v>156.54999999999995</v>
      </c>
      <c r="C137" s="1">
        <f>SUM(G136+C136)</f>
        <v>31.180000000000003</v>
      </c>
      <c r="E137" s="12" t="s">
        <v>25</v>
      </c>
      <c r="G137" s="1">
        <v>1.7000000000000002</v>
      </c>
      <c r="I137" s="5" t="s">
        <v>123</v>
      </c>
      <c r="J137"/>
      <c r="K137"/>
    </row>
    <row r="138" spans="5:11" ht="31.5" customHeight="1">
      <c r="E138" s="12" t="s">
        <v>105</v>
      </c>
      <c r="I138" s="5" t="s">
        <v>124</v>
      </c>
      <c r="J138"/>
      <c r="K138"/>
    </row>
    <row r="139" spans="1:11" ht="31.5" customHeight="1">
      <c r="A139" s="1">
        <f>SUM(G137+A137)</f>
        <v>158.24999999999994</v>
      </c>
      <c r="C139" s="1">
        <f>SUM(G137+C137)</f>
        <v>32.88</v>
      </c>
      <c r="E139" s="2" t="s">
        <v>15</v>
      </c>
      <c r="G139" s="1">
        <v>2</v>
      </c>
      <c r="I139" s="5" t="s">
        <v>125</v>
      </c>
      <c r="J139"/>
      <c r="K139"/>
    </row>
    <row r="140" spans="1:11" ht="31.5" customHeight="1">
      <c r="A140" s="1">
        <f>SUM(G139+A139)</f>
        <v>160.24999999999994</v>
      </c>
      <c r="C140" s="1">
        <f>SUM(G139+C139)</f>
        <v>34.88</v>
      </c>
      <c r="E140" s="2" t="s">
        <v>15</v>
      </c>
      <c r="G140" s="1">
        <v>0.5</v>
      </c>
      <c r="I140" s="5" t="s">
        <v>126</v>
      </c>
      <c r="J140"/>
      <c r="K140"/>
    </row>
    <row r="141" spans="1:11" ht="31.5" customHeight="1">
      <c r="A141" s="1">
        <f>SUM(G140+A140)</f>
        <v>160.74999999999994</v>
      </c>
      <c r="C141" s="1">
        <f>SUM(G140+C140)</f>
        <v>35.38</v>
      </c>
      <c r="E141" s="10" t="s">
        <v>11</v>
      </c>
      <c r="G141" s="1">
        <v>1.9</v>
      </c>
      <c r="I141" s="5" t="s">
        <v>127</v>
      </c>
      <c r="J141"/>
      <c r="K141"/>
    </row>
    <row r="142" spans="3:11" ht="31.5" customHeight="1">
      <c r="C142" s="1">
        <f>SUM(C141)+1.9</f>
        <v>37.28</v>
      </c>
      <c r="E142" s="12" t="s">
        <v>105</v>
      </c>
      <c r="I142" s="5" t="s">
        <v>128</v>
      </c>
      <c r="J142"/>
      <c r="K142"/>
    </row>
    <row r="143" spans="1:11" ht="31.5" customHeight="1">
      <c r="A143" s="1">
        <f>SUM(G141+A141)</f>
        <v>162.64999999999995</v>
      </c>
      <c r="C143" s="1">
        <f>SUM(G141+C141)</f>
        <v>37.28</v>
      </c>
      <c r="E143" s="12" t="s">
        <v>25</v>
      </c>
      <c r="G143" s="1">
        <v>10</v>
      </c>
      <c r="I143" s="5" t="s">
        <v>127</v>
      </c>
      <c r="J143"/>
      <c r="K143"/>
    </row>
    <row r="144" spans="1:11" ht="31.5" customHeight="1">
      <c r="A144" s="1">
        <f>SUM(G143+A143)</f>
        <v>172.64999999999995</v>
      </c>
      <c r="C144" s="1">
        <f>SUM(G143+C143)</f>
        <v>47.28</v>
      </c>
      <c r="E144" s="2" t="s">
        <v>15</v>
      </c>
      <c r="G144" s="1">
        <v>0.9</v>
      </c>
      <c r="I144" s="5" t="s">
        <v>129</v>
      </c>
      <c r="J144"/>
      <c r="K144"/>
    </row>
    <row r="145" spans="1:11" ht="31.5" customHeight="1">
      <c r="A145" s="1">
        <f>SUM(G144+A144)</f>
        <v>173.54999999999995</v>
      </c>
      <c r="C145" s="1">
        <f>SUM(G144+C144)</f>
        <v>48.18</v>
      </c>
      <c r="E145" s="12" t="s">
        <v>51</v>
      </c>
      <c r="G145" s="1">
        <v>7</v>
      </c>
      <c r="I145" s="5" t="s">
        <v>130</v>
      </c>
      <c r="J145"/>
      <c r="K145"/>
    </row>
    <row r="146" spans="1:11" ht="31.5" customHeight="1">
      <c r="A146" s="1">
        <f>SUM(G145+A145)</f>
        <v>180.54999999999995</v>
      </c>
      <c r="C146" s="1">
        <f>SUM(G145+C145)</f>
        <v>55.18</v>
      </c>
      <c r="E146" s="2" t="s">
        <v>15</v>
      </c>
      <c r="G146" s="1">
        <v>0.2</v>
      </c>
      <c r="I146" s="5" t="s">
        <v>131</v>
      </c>
      <c r="J146"/>
      <c r="K146"/>
    </row>
    <row r="147" spans="1:11" ht="31.5" customHeight="1">
      <c r="A147" s="1">
        <f>SUM(G146+A146)</f>
        <v>180.74999999999994</v>
      </c>
      <c r="C147" s="1">
        <f>SUM(G146+C146)</f>
        <v>55.38</v>
      </c>
      <c r="E147" s="10" t="s">
        <v>11</v>
      </c>
      <c r="G147" s="1">
        <v>8.5</v>
      </c>
      <c r="I147" s="5" t="s">
        <v>132</v>
      </c>
      <c r="J147"/>
      <c r="K147"/>
    </row>
    <row r="148" spans="1:11" ht="31.5" customHeight="1">
      <c r="A148" s="1">
        <f>SUM(G147+A147)</f>
        <v>189.24999999999994</v>
      </c>
      <c r="C148" s="1">
        <f>SUM(G147+C147)</f>
        <v>63.88</v>
      </c>
      <c r="E148" s="2" t="s">
        <v>15</v>
      </c>
      <c r="I148" s="5" t="s">
        <v>133</v>
      </c>
      <c r="J148"/>
      <c r="K148"/>
    </row>
    <row r="149" spans="5:9" ht="30.75" customHeight="1">
      <c r="E149" s="12" t="s">
        <v>59</v>
      </c>
      <c r="I149" s="5" t="s">
        <v>134</v>
      </c>
    </row>
    <row r="150" spans="5:9" ht="30.75" customHeight="1">
      <c r="E150" s="12" t="s">
        <v>61</v>
      </c>
      <c r="I150" s="5" t="s">
        <v>135</v>
      </c>
    </row>
    <row r="152" spans="1:9" ht="26.25" customHeight="1">
      <c r="A152" s="1" t="s">
        <v>0</v>
      </c>
      <c r="I152" s="25" t="s">
        <v>136</v>
      </c>
    </row>
    <row r="153" spans="5:8" ht="9.75" customHeight="1">
      <c r="E153" s="8"/>
      <c r="G153" s="9"/>
      <c r="H153" s="10"/>
    </row>
    <row r="154" spans="1:9" ht="26.25" customHeight="1">
      <c r="A154" s="11" t="s">
        <v>6</v>
      </c>
      <c r="B154" s="12"/>
      <c r="C154" s="11" t="s">
        <v>7</v>
      </c>
      <c r="D154" s="12"/>
      <c r="E154" s="12" t="s">
        <v>8</v>
      </c>
      <c r="F154" s="12"/>
      <c r="G154" s="11" t="s">
        <v>9</v>
      </c>
      <c r="H154" s="12"/>
      <c r="I154" s="6" t="s">
        <v>10</v>
      </c>
    </row>
    <row r="155" spans="5:8" ht="9.75" customHeight="1">
      <c r="E155" s="8"/>
      <c r="G155" s="9"/>
      <c r="H155" s="10"/>
    </row>
    <row r="156" spans="1:11" ht="31.5" customHeight="1">
      <c r="A156" s="1">
        <f>A148</f>
        <v>189.24999999999994</v>
      </c>
      <c r="C156" s="1">
        <v>0</v>
      </c>
      <c r="E156" s="2" t="s">
        <v>137</v>
      </c>
      <c r="G156" s="1">
        <v>0</v>
      </c>
      <c r="I156" s="5" t="s">
        <v>132</v>
      </c>
      <c r="J156"/>
      <c r="K156"/>
    </row>
    <row r="157" spans="4:11" ht="31.5" customHeight="1">
      <c r="D157"/>
      <c r="E157" s="12" t="s">
        <v>105</v>
      </c>
      <c r="I157" s="5" t="s">
        <v>138</v>
      </c>
      <c r="J157"/>
      <c r="K157"/>
    </row>
    <row r="158" spans="1:11" ht="31.5" customHeight="1">
      <c r="A158" s="1">
        <f>SUM(G156+A156)</f>
        <v>189.24999999999994</v>
      </c>
      <c r="C158" s="1">
        <f>SUM(G156+C156)</f>
        <v>0</v>
      </c>
      <c r="E158" s="12" t="s">
        <v>25</v>
      </c>
      <c r="G158" s="1">
        <v>1.8</v>
      </c>
      <c r="I158" s="5" t="s">
        <v>132</v>
      </c>
      <c r="J158"/>
      <c r="K158"/>
    </row>
    <row r="159" spans="1:11" ht="31.5" customHeight="1">
      <c r="A159" s="1">
        <f>SUM(G158+A158)</f>
        <v>191.04999999999995</v>
      </c>
      <c r="C159" s="1">
        <f>SUM(G158+C158)</f>
        <v>1.8</v>
      </c>
      <c r="E159" s="2" t="s">
        <v>137</v>
      </c>
      <c r="G159" s="1">
        <v>2.4</v>
      </c>
      <c r="I159" s="5" t="s">
        <v>139</v>
      </c>
      <c r="J159"/>
      <c r="K159"/>
    </row>
    <row r="160" spans="1:11" ht="31.5" customHeight="1">
      <c r="A160" s="1">
        <f>SUM(G159+A159)</f>
        <v>193.44999999999996</v>
      </c>
      <c r="C160" s="1">
        <f>SUM(G159+C159)</f>
        <v>4.2</v>
      </c>
      <c r="E160" s="10" t="s">
        <v>11</v>
      </c>
      <c r="G160" s="1">
        <v>20</v>
      </c>
      <c r="I160" s="5" t="s">
        <v>139</v>
      </c>
      <c r="J160"/>
      <c r="K160"/>
    </row>
    <row r="161" spans="1:11" ht="31.5" customHeight="1">
      <c r="A161" s="1">
        <f>SUM(G160+A160)</f>
        <v>213.44999999999996</v>
      </c>
      <c r="C161" s="1">
        <f>SUM(G160+C160)</f>
        <v>24.2</v>
      </c>
      <c r="E161" s="10" t="s">
        <v>21</v>
      </c>
      <c r="G161" s="1">
        <v>1.29</v>
      </c>
      <c r="I161" s="5" t="s">
        <v>140</v>
      </c>
      <c r="J161"/>
      <c r="K161"/>
    </row>
    <row r="162" spans="1:11" ht="31.5" customHeight="1">
      <c r="A162" s="1">
        <f>SUM(G161+A161)</f>
        <v>214.73999999999995</v>
      </c>
      <c r="C162" s="1">
        <f>SUM(G161+C161)</f>
        <v>25.49</v>
      </c>
      <c r="E162" s="10" t="s">
        <v>11</v>
      </c>
      <c r="G162" s="1">
        <v>0.5700000000000001</v>
      </c>
      <c r="I162" s="5" t="s">
        <v>141</v>
      </c>
      <c r="J162"/>
      <c r="K162"/>
    </row>
    <row r="163" spans="1:11" ht="31.5" customHeight="1">
      <c r="A163" s="1">
        <f>SUM(G162+A162)</f>
        <v>215.30999999999995</v>
      </c>
      <c r="C163" s="1">
        <f>SUM(G162+C162)</f>
        <v>26.06</v>
      </c>
      <c r="E163"/>
      <c r="I163" s="5" t="s">
        <v>142</v>
      </c>
      <c r="J163"/>
      <c r="K163"/>
    </row>
    <row r="164" spans="5:11" ht="31.5" customHeight="1">
      <c r="E164" s="10"/>
      <c r="I164" s="5" t="s">
        <v>143</v>
      </c>
      <c r="J164"/>
      <c r="K164"/>
    </row>
    <row r="165" ht="30.75" customHeight="1">
      <c r="E165" s="12"/>
    </row>
    <row r="166" spans="5:9" ht="30.75" customHeight="1">
      <c r="E166" s="12"/>
      <c r="I166" s="7" t="s">
        <v>144</v>
      </c>
    </row>
    <row r="167" spans="1:9" ht="26.25" customHeight="1">
      <c r="A167" s="1" t="s">
        <v>0</v>
      </c>
      <c r="I167" s="7">
        <v>6</v>
      </c>
    </row>
    <row r="168" spans="5:8" ht="9.75" customHeight="1">
      <c r="E168" s="8"/>
      <c r="G168" s="9"/>
      <c r="H168" s="10"/>
    </row>
    <row r="169" spans="1:9" ht="26.25" customHeight="1">
      <c r="A169" s="11" t="s">
        <v>6</v>
      </c>
      <c r="B169" s="12"/>
      <c r="C169" s="11" t="s">
        <v>7</v>
      </c>
      <c r="D169" s="12"/>
      <c r="E169" s="12" t="s">
        <v>8</v>
      </c>
      <c r="F169" s="12"/>
      <c r="G169" s="11" t="s">
        <v>9</v>
      </c>
      <c r="H169" s="12"/>
      <c r="I169" s="6" t="s">
        <v>10</v>
      </c>
    </row>
    <row r="170" spans="5:8" ht="9.75" customHeight="1">
      <c r="E170" s="8"/>
      <c r="G170" s="9"/>
      <c r="H170" s="10"/>
    </row>
    <row r="171" spans="1:11" ht="31.5" customHeight="1">
      <c r="A171" s="1">
        <f>SUM(G162)+A162</f>
        <v>215.30999999999995</v>
      </c>
      <c r="C171" s="1">
        <f>SUM(G162+C162)</f>
        <v>26.06</v>
      </c>
      <c r="E171" s="2" t="s">
        <v>15</v>
      </c>
      <c r="G171" s="1">
        <v>1.2</v>
      </c>
      <c r="I171" s="5" t="s">
        <v>145</v>
      </c>
      <c r="J171"/>
      <c r="K171"/>
    </row>
    <row r="172" spans="1:11" ht="31.5" customHeight="1">
      <c r="A172" s="1">
        <f>SUM(G171+A171)</f>
        <v>216.50999999999993</v>
      </c>
      <c r="C172" s="1">
        <f>SUM(G171+C171)</f>
        <v>27.259999999999998</v>
      </c>
      <c r="E172" s="10" t="s">
        <v>11</v>
      </c>
      <c r="G172" s="1">
        <v>3</v>
      </c>
      <c r="I172" s="5" t="s">
        <v>146</v>
      </c>
      <c r="J172"/>
      <c r="K172"/>
    </row>
    <row r="173" spans="3:11" ht="31.5" customHeight="1">
      <c r="C173" s="1">
        <f>SUM(C172)+0.2</f>
        <v>27.459999999999997</v>
      </c>
      <c r="E173" s="12" t="s">
        <v>105</v>
      </c>
      <c r="I173" s="5" t="s">
        <v>147</v>
      </c>
      <c r="J173"/>
      <c r="K173"/>
    </row>
    <row r="174" spans="1:11" ht="31.5" customHeight="1">
      <c r="A174"/>
      <c r="B174"/>
      <c r="C174"/>
      <c r="E174" s="2" t="s">
        <v>148</v>
      </c>
      <c r="I174" s="15" t="s">
        <v>149</v>
      </c>
      <c r="J174"/>
      <c r="K174"/>
    </row>
    <row r="175" spans="1:11" ht="31.5" customHeight="1">
      <c r="A175" s="1">
        <f>SUM(G172+A172)</f>
        <v>219.50999999999993</v>
      </c>
      <c r="C175" s="1">
        <f>SUM(G172+C172)</f>
        <v>30.259999999999998</v>
      </c>
      <c r="E175" s="10" t="s">
        <v>11</v>
      </c>
      <c r="G175" s="1">
        <v>1.79</v>
      </c>
      <c r="I175" s="5" t="s">
        <v>150</v>
      </c>
      <c r="J175"/>
      <c r="K175"/>
    </row>
    <row r="176" spans="1:11" ht="31.5" customHeight="1">
      <c r="A176" s="1">
        <f>SUM(G175+A175)</f>
        <v>221.29999999999993</v>
      </c>
      <c r="C176" s="1">
        <f>SUM(G175+C175)</f>
        <v>32.05</v>
      </c>
      <c r="E176" s="2" t="s">
        <v>137</v>
      </c>
      <c r="G176" s="1">
        <v>6.92</v>
      </c>
      <c r="I176" s="5" t="s">
        <v>151</v>
      </c>
      <c r="J176"/>
      <c r="K176"/>
    </row>
    <row r="177" spans="1:11" ht="31.5" customHeight="1">
      <c r="A177" s="1">
        <f>SUM(G176+A176)</f>
        <v>228.2199999999999</v>
      </c>
      <c r="C177" s="1">
        <f>SUM(G176+C176)</f>
        <v>38.97</v>
      </c>
      <c r="E177" s="2" t="s">
        <v>137</v>
      </c>
      <c r="G177" s="1">
        <v>0.9</v>
      </c>
      <c r="I177" s="5" t="s">
        <v>152</v>
      </c>
      <c r="J177"/>
      <c r="K177"/>
    </row>
    <row r="178" spans="7:11" ht="31.5" customHeight="1">
      <c r="G178" s="1" t="s">
        <v>153</v>
      </c>
      <c r="I178" s="5"/>
      <c r="J178"/>
      <c r="K178"/>
    </row>
    <row r="179" spans="1:11" ht="31.5" customHeight="1">
      <c r="A179" s="1">
        <f>SUM(G177+A177)</f>
        <v>229.11999999999992</v>
      </c>
      <c r="C179" s="1">
        <f>SUM(G177+C177)</f>
        <v>39.87</v>
      </c>
      <c r="E179" s="10" t="s">
        <v>11</v>
      </c>
      <c r="G179" s="1">
        <v>5.5</v>
      </c>
      <c r="I179" s="5" t="s">
        <v>154</v>
      </c>
      <c r="J179"/>
      <c r="K179"/>
    </row>
    <row r="180" spans="1:11" ht="31.5" customHeight="1">
      <c r="A180" s="1">
        <f>SUM(G179+A179)</f>
        <v>234.61999999999992</v>
      </c>
      <c r="C180" s="1">
        <f>SUM(G179+C179)</f>
        <v>45.37</v>
      </c>
      <c r="E180" s="12" t="s">
        <v>25</v>
      </c>
      <c r="G180" s="1">
        <v>4.95</v>
      </c>
      <c r="I180" s="5" t="s">
        <v>155</v>
      </c>
      <c r="J180"/>
      <c r="K180"/>
    </row>
    <row r="181" spans="1:255" ht="31.5" customHeight="1">
      <c r="A181"/>
      <c r="B181"/>
      <c r="C181"/>
      <c r="D181"/>
      <c r="E181"/>
      <c r="F181"/>
      <c r="G181"/>
      <c r="H181"/>
      <c r="I181" s="2" t="s">
        <v>156</v>
      </c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</row>
    <row r="182" spans="1:255" ht="31.5" customHeight="1">
      <c r="A182"/>
      <c r="B182"/>
      <c r="C182"/>
      <c r="D182"/>
      <c r="E182"/>
      <c r="F182"/>
      <c r="G182"/>
      <c r="H182"/>
      <c r="I182" s="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</row>
    <row r="183" spans="1:11" ht="31.5" customHeight="1">
      <c r="A183" s="1">
        <f>SUM(G180+A180)</f>
        <v>239.5699999999999</v>
      </c>
      <c r="C183" s="1">
        <f>SUM(G180+C180)</f>
        <v>50.32</v>
      </c>
      <c r="E183" s="10" t="s">
        <v>11</v>
      </c>
      <c r="G183" s="1">
        <v>2</v>
      </c>
      <c r="I183" s="5" t="s">
        <v>155</v>
      </c>
      <c r="J183"/>
      <c r="K183"/>
    </row>
    <row r="184" spans="5:11" ht="31.5" customHeight="1">
      <c r="E184" s="12" t="s">
        <v>105</v>
      </c>
      <c r="I184" s="5" t="s">
        <v>157</v>
      </c>
      <c r="J184"/>
      <c r="K184"/>
    </row>
    <row r="185" spans="1:11" ht="31.5" customHeight="1">
      <c r="A185" s="1">
        <f>SUM(G183+A183)</f>
        <v>241.5699999999999</v>
      </c>
      <c r="C185" s="1">
        <f>SUM(G183+C183)</f>
        <v>52.32</v>
      </c>
      <c r="E185" s="12" t="s">
        <v>25</v>
      </c>
      <c r="G185" s="1">
        <v>2</v>
      </c>
      <c r="I185" s="5" t="s">
        <v>155</v>
      </c>
      <c r="J185"/>
      <c r="K185"/>
    </row>
    <row r="186" spans="1:11" ht="31.5" customHeight="1">
      <c r="A186" s="1">
        <f>SUM(G185+A185)</f>
        <v>243.5699999999999</v>
      </c>
      <c r="C186" s="1">
        <f>SUM(G185+C185)</f>
        <v>54.32</v>
      </c>
      <c r="E186" s="13" t="s">
        <v>103</v>
      </c>
      <c r="G186" s="1">
        <v>2</v>
      </c>
      <c r="I186" s="5" t="s">
        <v>155</v>
      </c>
      <c r="J186"/>
      <c r="K186"/>
    </row>
    <row r="187" spans="5:11" ht="31.5" customHeight="1">
      <c r="E187" s="12" t="s">
        <v>105</v>
      </c>
      <c r="I187" s="5" t="s">
        <v>158</v>
      </c>
      <c r="J187"/>
      <c r="K187"/>
    </row>
    <row r="188" spans="1:11" ht="31.5" customHeight="1">
      <c r="A188" s="1">
        <f>SUM(G186+A186)</f>
        <v>245.5699999999999</v>
      </c>
      <c r="C188" s="1">
        <f>SUM(G186+C186)</f>
        <v>56.32</v>
      </c>
      <c r="E188" s="12" t="s">
        <v>25</v>
      </c>
      <c r="G188" s="1">
        <v>0.69</v>
      </c>
      <c r="I188" s="5" t="s">
        <v>159</v>
      </c>
      <c r="J188"/>
      <c r="K188"/>
    </row>
    <row r="189" spans="1:11" ht="31.5" customHeight="1">
      <c r="A189" s="1">
        <f>SUM(G188+A188)</f>
        <v>246.2599999999999</v>
      </c>
      <c r="C189" s="1">
        <f>SUM(G188+C188)</f>
        <v>57.01</v>
      </c>
      <c r="E189" s="12" t="s">
        <v>25</v>
      </c>
      <c r="G189" s="1">
        <v>0.2</v>
      </c>
      <c r="I189" s="5" t="s">
        <v>160</v>
      </c>
      <c r="J189"/>
      <c r="K189"/>
    </row>
    <row r="190" spans="1:11" ht="31.5" customHeight="1">
      <c r="A190" s="1">
        <f>SUM(G189+A189)</f>
        <v>246.4599999999999</v>
      </c>
      <c r="C190" s="1">
        <f>SUM(G189+C189)</f>
        <v>57.21</v>
      </c>
      <c r="E190" s="2" t="s">
        <v>15</v>
      </c>
      <c r="G190" s="1">
        <v>0.1</v>
      </c>
      <c r="I190" s="5" t="s">
        <v>161</v>
      </c>
      <c r="J190"/>
      <c r="K190"/>
    </row>
    <row r="191" spans="1:11" ht="31.5" customHeight="1">
      <c r="A191" s="1">
        <f>SUM(G190+A190)</f>
        <v>246.5599999999999</v>
      </c>
      <c r="C191" s="1">
        <f>SUM(G190+C190)</f>
        <v>57.31</v>
      </c>
      <c r="E191" s="10" t="s">
        <v>11</v>
      </c>
      <c r="G191" s="1">
        <v>0.6000000000000001</v>
      </c>
      <c r="I191" s="5" t="s">
        <v>162</v>
      </c>
      <c r="J191"/>
      <c r="K191"/>
    </row>
    <row r="192" spans="1:11" ht="31.5" customHeight="1">
      <c r="A192" s="1">
        <f>SUM(G191+A191)</f>
        <v>247.15999999999988</v>
      </c>
      <c r="C192" s="1">
        <f>SUM(G191+C191)</f>
        <v>57.910000000000004</v>
      </c>
      <c r="E192" s="2" t="s">
        <v>15</v>
      </c>
      <c r="G192" s="1">
        <v>0.2</v>
      </c>
      <c r="I192" s="5" t="s">
        <v>163</v>
      </c>
      <c r="J192"/>
      <c r="K192"/>
    </row>
    <row r="193" spans="9:11" ht="31.5" customHeight="1">
      <c r="I193" s="5" t="s">
        <v>164</v>
      </c>
      <c r="J193"/>
      <c r="K193"/>
    </row>
    <row r="194" spans="1:11" ht="31.5" customHeight="1">
      <c r="A194" s="1">
        <f>SUM(G192+A192)</f>
        <v>247.35999999999987</v>
      </c>
      <c r="C194" s="1">
        <f>SUM(G192+C192)</f>
        <v>58.11000000000001</v>
      </c>
      <c r="E194" s="10" t="s">
        <v>11</v>
      </c>
      <c r="G194" s="1">
        <v>0.4</v>
      </c>
      <c r="I194" s="5" t="s">
        <v>165</v>
      </c>
      <c r="J194"/>
      <c r="K194"/>
    </row>
    <row r="195" spans="7:11" ht="31.5" customHeight="1">
      <c r="G195" s="1" t="s">
        <v>166</v>
      </c>
      <c r="I195" s="5"/>
      <c r="J195"/>
      <c r="K195"/>
    </row>
    <row r="196" spans="1:11" ht="31.5" customHeight="1">
      <c r="A196" s="1">
        <f>SUM(G194+A194)</f>
        <v>247.75999999999988</v>
      </c>
      <c r="C196" s="1">
        <f>SUM(G194+C194)</f>
        <v>58.510000000000005</v>
      </c>
      <c r="E196" s="10" t="s">
        <v>11</v>
      </c>
      <c r="G196" s="1">
        <v>0.4</v>
      </c>
      <c r="I196" s="5" t="s">
        <v>167</v>
      </c>
      <c r="J196"/>
      <c r="K196"/>
    </row>
    <row r="197" spans="1:11" ht="31.5" customHeight="1">
      <c r="A197" s="1">
        <f>SUM(G196+A196)</f>
        <v>248.15999999999988</v>
      </c>
      <c r="C197" s="1">
        <f>SUM(G196+C196)</f>
        <v>58.910000000000004</v>
      </c>
      <c r="E197" s="2" t="s">
        <v>168</v>
      </c>
      <c r="G197" s="1">
        <v>0.1</v>
      </c>
      <c r="I197" s="5" t="s">
        <v>169</v>
      </c>
      <c r="J197"/>
      <c r="K197"/>
    </row>
    <row r="198" spans="1:11" ht="31.5" customHeight="1">
      <c r="A198" s="1">
        <f>SUM(G197+A197)</f>
        <v>248.25999999999988</v>
      </c>
      <c r="C198" s="1">
        <f>SUM(G197+C197)</f>
        <v>59.010000000000005</v>
      </c>
      <c r="E198" s="2" t="s">
        <v>168</v>
      </c>
      <c r="I198" s="5" t="s">
        <v>170</v>
      </c>
      <c r="J198"/>
      <c r="K198"/>
    </row>
    <row r="199" spans="7:11" ht="30.75" customHeight="1">
      <c r="G199"/>
      <c r="H199"/>
      <c r="I199" s="1" t="s">
        <v>171</v>
      </c>
      <c r="K199" s="3"/>
    </row>
    <row r="200" spans="5:9" ht="30.75" customHeight="1">
      <c r="E200" s="12" t="s">
        <v>59</v>
      </c>
      <c r="I200" s="3" t="s">
        <v>172</v>
      </c>
    </row>
    <row r="201" spans="5:9" ht="30.75" customHeight="1">
      <c r="E201" s="12" t="s">
        <v>61</v>
      </c>
      <c r="I201" s="3" t="s">
        <v>173</v>
      </c>
    </row>
    <row r="202" spans="3:5" ht="30.75" customHeight="1">
      <c r="C202" s="1" t="s">
        <v>174</v>
      </c>
      <c r="E202" s="12"/>
    </row>
    <row r="203" spans="5:9" ht="30.75" customHeight="1">
      <c r="E203" s="12"/>
      <c r="I203" s="25" t="s">
        <v>175</v>
      </c>
    </row>
    <row r="204" spans="1:9" ht="26.25" customHeight="1">
      <c r="A204" s="1" t="s">
        <v>0</v>
      </c>
      <c r="I204" s="7">
        <v>7</v>
      </c>
    </row>
    <row r="205" spans="5:8" ht="9.75" customHeight="1">
      <c r="E205" s="8"/>
      <c r="G205" s="9"/>
      <c r="H205" s="10"/>
    </row>
    <row r="206" spans="1:9" ht="26.25" customHeight="1">
      <c r="A206" s="11" t="s">
        <v>6</v>
      </c>
      <c r="B206" s="12"/>
      <c r="C206" s="11" t="s">
        <v>7</v>
      </c>
      <c r="D206" s="12"/>
      <c r="E206" s="12" t="s">
        <v>8</v>
      </c>
      <c r="F206" s="12"/>
      <c r="G206" s="11" t="s">
        <v>9</v>
      </c>
      <c r="H206" s="12"/>
      <c r="I206" s="6" t="s">
        <v>10</v>
      </c>
    </row>
    <row r="207" spans="5:8" ht="9.75" customHeight="1">
      <c r="E207" s="8"/>
      <c r="G207" s="9"/>
      <c r="H207" s="10"/>
    </row>
    <row r="208" spans="1:11" ht="31.5" customHeight="1">
      <c r="A208" s="1">
        <f>A198</f>
        <v>248.25999999999988</v>
      </c>
      <c r="C208" s="1">
        <v>0</v>
      </c>
      <c r="E208" s="10" t="s">
        <v>11</v>
      </c>
      <c r="G208" s="1">
        <v>0.1</v>
      </c>
      <c r="I208" s="5" t="s">
        <v>169</v>
      </c>
      <c r="J208"/>
      <c r="K208"/>
    </row>
    <row r="209" spans="1:11" ht="31.5" customHeight="1">
      <c r="A209" s="1">
        <f>SUM(G208+A208)</f>
        <v>248.35999999999987</v>
      </c>
      <c r="C209" s="1">
        <f>SUM(G208+C208)</f>
        <v>0.1</v>
      </c>
      <c r="E209" s="10" t="s">
        <v>11</v>
      </c>
      <c r="G209" s="1">
        <v>0.4</v>
      </c>
      <c r="I209" s="5" t="s">
        <v>167</v>
      </c>
      <c r="J209"/>
      <c r="K209"/>
    </row>
    <row r="210" spans="1:11" ht="31.5" customHeight="1">
      <c r="A210" s="1">
        <f>SUM(G209+A209)</f>
        <v>248.75999999999988</v>
      </c>
      <c r="C210" s="1">
        <f>SUM(G209+C209)</f>
        <v>0.5</v>
      </c>
      <c r="E210" s="10" t="s">
        <v>11</v>
      </c>
      <c r="G210" s="1">
        <v>0.5</v>
      </c>
      <c r="I210" s="5" t="s">
        <v>176</v>
      </c>
      <c r="J210"/>
      <c r="K210"/>
    </row>
    <row r="211" spans="1:11" ht="31.5" customHeight="1">
      <c r="A211" s="1">
        <f>SUM(G210+A210)</f>
        <v>249.25999999999988</v>
      </c>
      <c r="C211" s="1">
        <f>SUM(G210+C210)</f>
        <v>1</v>
      </c>
      <c r="E211" s="2" t="s">
        <v>137</v>
      </c>
      <c r="G211" s="1">
        <v>0.1</v>
      </c>
      <c r="I211" s="5" t="s">
        <v>177</v>
      </c>
      <c r="J211"/>
      <c r="K211"/>
    </row>
    <row r="212" spans="1:11" ht="32.25" customHeight="1">
      <c r="A212" s="1">
        <f>SUM(G211+A211)</f>
        <v>249.35999999999987</v>
      </c>
      <c r="C212" s="1">
        <f>SUM(G211+C211)</f>
        <v>1.1</v>
      </c>
      <c r="E212" s="10" t="s">
        <v>11</v>
      </c>
      <c r="G212" s="1">
        <v>0.8</v>
      </c>
      <c r="I212" s="5" t="s">
        <v>178</v>
      </c>
      <c r="J212"/>
      <c r="K212"/>
    </row>
    <row r="213" spans="5:11" ht="31.5" customHeight="1">
      <c r="E213" s="13" t="s">
        <v>17</v>
      </c>
      <c r="I213" s="5" t="s">
        <v>179</v>
      </c>
      <c r="J213"/>
      <c r="K213"/>
    </row>
    <row r="214" spans="1:11" ht="31.5" customHeight="1">
      <c r="A214" s="1">
        <f>SUM(G212+A212)</f>
        <v>250.15999999999988</v>
      </c>
      <c r="C214" s="1">
        <f>SUM(G212+C212)</f>
        <v>1.9000000000000001</v>
      </c>
      <c r="E214" s="12" t="s">
        <v>180</v>
      </c>
      <c r="G214" s="1">
        <v>0.30000000000000004</v>
      </c>
      <c r="I214" s="5" t="s">
        <v>181</v>
      </c>
      <c r="J214"/>
      <c r="K214"/>
    </row>
    <row r="215" spans="1:11" ht="31.5" customHeight="1">
      <c r="A215" s="1">
        <f>SUM(G214+A214)</f>
        <v>250.4599999999999</v>
      </c>
      <c r="C215" s="1">
        <f>SUM(G214+C214)</f>
        <v>2.2</v>
      </c>
      <c r="E215" s="10" t="s">
        <v>11</v>
      </c>
      <c r="G215" s="1">
        <v>0.30000000000000004</v>
      </c>
      <c r="I215" s="5" t="s">
        <v>181</v>
      </c>
      <c r="J215"/>
      <c r="K215"/>
    </row>
    <row r="216" spans="1:11" ht="31.5" customHeight="1">
      <c r="A216" s="1">
        <f>SUM(G215+A215)</f>
        <v>250.7599999999999</v>
      </c>
      <c r="C216" s="1">
        <f>SUM(G215+C215)</f>
        <v>2.5</v>
      </c>
      <c r="E216" s="10" t="s">
        <v>11</v>
      </c>
      <c r="G216" s="1">
        <v>0.1</v>
      </c>
      <c r="I216" s="5" t="s">
        <v>182</v>
      </c>
      <c r="J216"/>
      <c r="K216"/>
    </row>
    <row r="217" spans="1:11" ht="31.5" customHeight="1">
      <c r="A217" s="1">
        <f>SUM(G216+A216)</f>
        <v>250.8599999999999</v>
      </c>
      <c r="C217" s="1">
        <f>SUM(G216+C216)</f>
        <v>2.6</v>
      </c>
      <c r="E217" s="2" t="s">
        <v>137</v>
      </c>
      <c r="G217" s="1">
        <v>0.4</v>
      </c>
      <c r="I217" s="5" t="s">
        <v>183</v>
      </c>
      <c r="J217"/>
      <c r="K217"/>
    </row>
    <row r="218" spans="1:11" ht="31.5" customHeight="1">
      <c r="A218" s="1">
        <f>SUM(G217+A217)</f>
        <v>251.2599999999999</v>
      </c>
      <c r="C218" s="1">
        <f>SUM(G217+C217)</f>
        <v>3</v>
      </c>
      <c r="E218" s="2" t="s">
        <v>137</v>
      </c>
      <c r="G218" s="1">
        <v>4.8</v>
      </c>
      <c r="I218" s="5" t="s">
        <v>184</v>
      </c>
      <c r="J218"/>
      <c r="K218"/>
    </row>
    <row r="219" spans="3:11" ht="31.5" customHeight="1">
      <c r="C219" s="2"/>
      <c r="D219" s="2" t="s">
        <v>185</v>
      </c>
      <c r="E219"/>
      <c r="F219"/>
      <c r="I219" s="5"/>
      <c r="J219"/>
      <c r="K219"/>
    </row>
    <row r="220" spans="1:11" ht="31.5" customHeight="1">
      <c r="A220" s="1">
        <f>SUM(G218+A218)</f>
        <v>256.0599999999999</v>
      </c>
      <c r="C220" s="1">
        <f>SUM(G218+C218)</f>
        <v>7.8</v>
      </c>
      <c r="E220" s="10" t="s">
        <v>11</v>
      </c>
      <c r="G220" s="1">
        <v>2.7</v>
      </c>
      <c r="I220" s="5" t="s">
        <v>186</v>
      </c>
      <c r="J220"/>
      <c r="K220"/>
    </row>
    <row r="221" spans="5:11" ht="31.5" customHeight="1">
      <c r="E221" s="10"/>
      <c r="I221" s="5"/>
      <c r="J221"/>
      <c r="K221"/>
    </row>
    <row r="222" spans="5:11" ht="31.5" customHeight="1">
      <c r="E222" s="10"/>
      <c r="I222" s="5"/>
      <c r="J222"/>
      <c r="K222"/>
    </row>
    <row r="223" spans="1:11" ht="31.5" customHeight="1">
      <c r="A223" s="1">
        <f>SUM(G220+A220)</f>
        <v>258.7599999999999</v>
      </c>
      <c r="C223" s="1">
        <f>SUM(G220+C220)</f>
        <v>10.5</v>
      </c>
      <c r="E223" s="12" t="s">
        <v>51</v>
      </c>
      <c r="G223" s="1">
        <v>0.8</v>
      </c>
      <c r="I223" s="5" t="s">
        <v>187</v>
      </c>
      <c r="J223"/>
      <c r="K223"/>
    </row>
    <row r="224" spans="1:11" ht="31.5" customHeight="1">
      <c r="A224" s="1">
        <f>SUM(G223+A223)</f>
        <v>259.5599999999999</v>
      </c>
      <c r="C224" s="1">
        <f>SUM(G223+C223)</f>
        <v>11.3</v>
      </c>
      <c r="E224" s="2" t="s">
        <v>137</v>
      </c>
      <c r="G224" s="1">
        <v>1.1</v>
      </c>
      <c r="I224" s="5" t="s">
        <v>188</v>
      </c>
      <c r="J224"/>
      <c r="K224"/>
    </row>
    <row r="225" spans="1:11" ht="31.5" customHeight="1">
      <c r="A225" s="1">
        <f>SUM(G224+A224)</f>
        <v>260.6599999999999</v>
      </c>
      <c r="C225" s="1">
        <f>SUM(G224+C224)</f>
        <v>12.4</v>
      </c>
      <c r="E225" s="10" t="s">
        <v>11</v>
      </c>
      <c r="G225" s="1">
        <v>5</v>
      </c>
      <c r="I225" s="5" t="s">
        <v>189</v>
      </c>
      <c r="J225"/>
      <c r="K225"/>
    </row>
    <row r="226" spans="4:11" ht="31.5" customHeight="1">
      <c r="D226" s="5" t="s">
        <v>190</v>
      </c>
      <c r="E226"/>
      <c r="F226"/>
      <c r="G226"/>
      <c r="H226"/>
      <c r="I226"/>
      <c r="J226"/>
      <c r="K226"/>
    </row>
    <row r="227" spans="1:11" ht="31.5" customHeight="1">
      <c r="A227" s="1">
        <f>SUM(G225+A225)</f>
        <v>265.6599999999999</v>
      </c>
      <c r="C227" s="1">
        <f>SUM(G225+C225)</f>
        <v>17.4</v>
      </c>
      <c r="E227" s="10" t="s">
        <v>11</v>
      </c>
      <c r="G227" s="1">
        <v>4.1</v>
      </c>
      <c r="I227" s="5" t="s">
        <v>191</v>
      </c>
      <c r="J227"/>
      <c r="K227"/>
    </row>
    <row r="228" spans="1:11" ht="31.5" customHeight="1">
      <c r="A228" s="1">
        <f>SUM(G227+A227)</f>
        <v>269.75999999999993</v>
      </c>
      <c r="C228" s="1">
        <f>SUM(G227+C227)</f>
        <v>21.5</v>
      </c>
      <c r="E228" s="2" t="s">
        <v>137</v>
      </c>
      <c r="G228" s="1">
        <v>0.26</v>
      </c>
      <c r="I228" s="5" t="s">
        <v>192</v>
      </c>
      <c r="J228"/>
      <c r="K228"/>
    </row>
    <row r="229" spans="1:11" ht="31.5" customHeight="1">
      <c r="A229" s="1">
        <f>SUM(G228+A228)</f>
        <v>270.0199999999999</v>
      </c>
      <c r="C229" s="1">
        <f>SUM(G228+C228)</f>
        <v>21.76</v>
      </c>
      <c r="E229" s="10" t="s">
        <v>11</v>
      </c>
      <c r="G229" s="1">
        <v>8.76</v>
      </c>
      <c r="I229" s="5" t="s">
        <v>193</v>
      </c>
      <c r="J229"/>
      <c r="K229"/>
    </row>
    <row r="230" spans="3:11" ht="31.5" customHeight="1">
      <c r="C230" s="1">
        <f>SUM(C229)+1.3</f>
        <v>23.060000000000002</v>
      </c>
      <c r="E230" s="10"/>
      <c r="G230" s="1" t="s">
        <v>194</v>
      </c>
      <c r="I230" s="5"/>
      <c r="J230"/>
      <c r="K230"/>
    </row>
    <row r="231" spans="1:11" ht="31.5" customHeight="1">
      <c r="A231" s="1">
        <f>SUM(G229+A229)</f>
        <v>278.7799999999999</v>
      </c>
      <c r="C231" s="1">
        <f>SUM(G229+C229)</f>
        <v>30.520000000000003</v>
      </c>
      <c r="E231" s="10" t="s">
        <v>11</v>
      </c>
      <c r="G231" s="1">
        <v>14.99</v>
      </c>
      <c r="I231" s="5" t="s">
        <v>195</v>
      </c>
      <c r="J231"/>
      <c r="K231"/>
    </row>
    <row r="232" spans="5:9" ht="31.5" customHeight="1">
      <c r="E232" s="26" t="s">
        <v>105</v>
      </c>
      <c r="G232" s="2"/>
      <c r="I232" s="2" t="s">
        <v>196</v>
      </c>
    </row>
    <row r="233" spans="5:11" ht="31.5" customHeight="1">
      <c r="E233" s="22"/>
      <c r="I233" s="5" t="s">
        <v>197</v>
      </c>
      <c r="J233"/>
      <c r="K233"/>
    </row>
    <row r="234" spans="1:256" ht="31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</row>
    <row r="235" spans="1:256" ht="31.5" customHeight="1">
      <c r="A235" s="1" t="s">
        <v>0</v>
      </c>
      <c r="B235"/>
      <c r="C235"/>
      <c r="D235"/>
      <c r="E235"/>
      <c r="F235"/>
      <c r="G235"/>
      <c r="H235"/>
      <c r="I235" s="7">
        <v>8</v>
      </c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</row>
    <row r="236" spans="1:11" ht="31.5" customHeight="1">
      <c r="A236" s="1">
        <f>SUM(G231+A231)</f>
        <v>293.7699999999999</v>
      </c>
      <c r="C236" s="1">
        <f>SUM(G231+C231)</f>
        <v>45.510000000000005</v>
      </c>
      <c r="E236" s="2" t="s">
        <v>137</v>
      </c>
      <c r="G236" s="1">
        <v>0.36</v>
      </c>
      <c r="I236" s="5" t="s">
        <v>176</v>
      </c>
      <c r="J236"/>
      <c r="K236"/>
    </row>
    <row r="237" spans="7:11" ht="31.5" customHeight="1">
      <c r="G237" s="1" t="s">
        <v>198</v>
      </c>
      <c r="I237" s="5"/>
      <c r="J237"/>
      <c r="K237"/>
    </row>
    <row r="238" spans="1:11" ht="31.5" customHeight="1">
      <c r="A238" s="1">
        <f>SUM(G236+A236)</f>
        <v>294.12999999999994</v>
      </c>
      <c r="C238" s="1">
        <f>SUM(G236+C236)</f>
        <v>45.870000000000005</v>
      </c>
      <c r="E238" s="10" t="s">
        <v>11</v>
      </c>
      <c r="G238" s="1">
        <v>15.08</v>
      </c>
      <c r="I238" s="14" t="s">
        <v>199</v>
      </c>
      <c r="J238"/>
      <c r="K238"/>
    </row>
    <row r="239" spans="1:11" ht="31.5" customHeight="1">
      <c r="A239" s="1">
        <f>SUM(G238+A238)</f>
        <v>309.2099999999999</v>
      </c>
      <c r="C239" s="1">
        <f>SUM(G238+C238)</f>
        <v>60.95</v>
      </c>
      <c r="E239" s="2" t="s">
        <v>137</v>
      </c>
      <c r="G239" s="1">
        <v>0.23</v>
      </c>
      <c r="I239" s="5" t="s">
        <v>200</v>
      </c>
      <c r="J239"/>
      <c r="K239"/>
    </row>
    <row r="240" spans="1:11" ht="31.5" customHeight="1">
      <c r="A240" s="1">
        <f>SUM(G239+A239)</f>
        <v>309.43999999999994</v>
      </c>
      <c r="C240" s="1">
        <f>SUM(G239+C239)</f>
        <v>61.18</v>
      </c>
      <c r="E240" s="10" t="s">
        <v>11</v>
      </c>
      <c r="G240" s="1">
        <v>0.30000000000000004</v>
      </c>
      <c r="I240" s="5" t="s">
        <v>201</v>
      </c>
      <c r="J240"/>
      <c r="K240"/>
    </row>
    <row r="241" spans="1:11" ht="31.5" customHeight="1">
      <c r="A241" s="1">
        <f>SUM(G240+A240)</f>
        <v>309.73999999999995</v>
      </c>
      <c r="C241" s="1">
        <f>SUM(G240+C240)</f>
        <v>61.48</v>
      </c>
      <c r="E241" s="2" t="s">
        <v>137</v>
      </c>
      <c r="G241" s="1">
        <v>0.02</v>
      </c>
      <c r="I241" s="5" t="s">
        <v>202</v>
      </c>
      <c r="J241"/>
      <c r="K241"/>
    </row>
    <row r="242" spans="7:11" ht="31.5" customHeight="1">
      <c r="G242" s="1" t="s">
        <v>203</v>
      </c>
      <c r="I242" s="5"/>
      <c r="J242"/>
      <c r="K242"/>
    </row>
    <row r="243" spans="1:11" ht="31.5" customHeight="1">
      <c r="A243" s="1">
        <f>SUM(G241+A241)</f>
        <v>309.75999999999993</v>
      </c>
      <c r="C243" s="1">
        <f>SUM(G241+C241)</f>
        <v>61.5</v>
      </c>
      <c r="E243" s="10" t="s">
        <v>11</v>
      </c>
      <c r="G243" s="1">
        <v>1</v>
      </c>
      <c r="I243" s="5" t="s">
        <v>204</v>
      </c>
      <c r="J243"/>
      <c r="K243"/>
    </row>
    <row r="244" spans="5:11" ht="31.5" customHeight="1">
      <c r="E244" s="10"/>
      <c r="G244" s="1" t="s">
        <v>205</v>
      </c>
      <c r="I244" s="5"/>
      <c r="J244"/>
      <c r="K244"/>
    </row>
    <row r="245" spans="1:11" ht="31.5" customHeight="1">
      <c r="A245" s="1">
        <f>SUM(G243+A243)</f>
        <v>310.75999999999993</v>
      </c>
      <c r="C245" s="1">
        <f>SUM(G243+C243)</f>
        <v>62.5</v>
      </c>
      <c r="E245" s="2" t="s">
        <v>15</v>
      </c>
      <c r="I245" s="5" t="s">
        <v>206</v>
      </c>
      <c r="J245"/>
      <c r="K245"/>
    </row>
    <row r="246" ht="30.75" customHeight="1">
      <c r="I246" s="3" t="s">
        <v>207</v>
      </c>
    </row>
    <row r="247" spans="5:9" ht="30.75" customHeight="1">
      <c r="E247" s="12" t="s">
        <v>59</v>
      </c>
      <c r="I247" s="3" t="s">
        <v>208</v>
      </c>
    </row>
    <row r="248" spans="5:9" ht="30.75" customHeight="1">
      <c r="E248" s="12" t="s">
        <v>61</v>
      </c>
      <c r="I248" s="3" t="s">
        <v>209</v>
      </c>
    </row>
    <row r="249" ht="30.75" customHeight="1">
      <c r="E249" s="12"/>
    </row>
    <row r="250" ht="30.75" customHeight="1">
      <c r="I250" s="25" t="s">
        <v>210</v>
      </c>
    </row>
    <row r="251" spans="1:9" ht="26.25" customHeight="1">
      <c r="A251" s="1" t="s">
        <v>0</v>
      </c>
      <c r="I251"/>
    </row>
    <row r="252" spans="5:8" ht="9.75" customHeight="1">
      <c r="E252" s="8"/>
      <c r="G252" s="9"/>
      <c r="H252" s="10"/>
    </row>
    <row r="253" spans="1:9" ht="26.25" customHeight="1">
      <c r="A253" s="11" t="s">
        <v>6</v>
      </c>
      <c r="B253" s="12"/>
      <c r="C253" s="11" t="s">
        <v>7</v>
      </c>
      <c r="D253" s="12"/>
      <c r="E253" s="12" t="s">
        <v>8</v>
      </c>
      <c r="F253" s="12"/>
      <c r="G253" s="11" t="s">
        <v>9</v>
      </c>
      <c r="H253" s="12"/>
      <c r="I253" s="6" t="s">
        <v>10</v>
      </c>
    </row>
    <row r="254" spans="5:8" ht="9.75" customHeight="1">
      <c r="E254" s="8"/>
      <c r="G254" s="9"/>
      <c r="H254" s="10"/>
    </row>
    <row r="255" spans="4:11" ht="31.5" customHeight="1">
      <c r="D255" s="2" t="s">
        <v>211</v>
      </c>
      <c r="I255" s="25"/>
      <c r="J255"/>
      <c r="K255"/>
    </row>
    <row r="256" spans="1:11" ht="31.5" customHeight="1">
      <c r="A256" s="1">
        <f>A245</f>
        <v>310.75999999999993</v>
      </c>
      <c r="C256" s="1">
        <v>0</v>
      </c>
      <c r="E256" s="2" t="s">
        <v>15</v>
      </c>
      <c r="G256" s="1">
        <v>0.1</v>
      </c>
      <c r="I256" s="14" t="s">
        <v>212</v>
      </c>
      <c r="J256"/>
      <c r="K256"/>
    </row>
    <row r="257" spans="7:11" ht="31.5" customHeight="1">
      <c r="G257" s="1" t="s">
        <v>213</v>
      </c>
      <c r="I257" s="5"/>
      <c r="J257"/>
      <c r="K257"/>
    </row>
    <row r="258" spans="1:11" ht="31.5" customHeight="1">
      <c r="A258" s="1">
        <f>SUM(G256+A256)</f>
        <v>310.85999999999996</v>
      </c>
      <c r="C258" s="1">
        <f>SUM(G256+C256)</f>
        <v>0.1</v>
      </c>
      <c r="E258" s="10" t="s">
        <v>11</v>
      </c>
      <c r="G258" s="1">
        <v>0.48</v>
      </c>
      <c r="I258" s="5" t="s">
        <v>214</v>
      </c>
      <c r="J258"/>
      <c r="K258"/>
    </row>
    <row r="259" spans="1:11" ht="31.5" customHeight="1">
      <c r="A259" s="1">
        <f>SUM(G258+A258)</f>
        <v>311.34</v>
      </c>
      <c r="C259" s="1">
        <f>SUM(G258+C258)</f>
        <v>0.58</v>
      </c>
      <c r="E259" s="12" t="s">
        <v>51</v>
      </c>
      <c r="G259" s="1">
        <v>16.2</v>
      </c>
      <c r="I259" s="5" t="s">
        <v>215</v>
      </c>
      <c r="J259"/>
      <c r="K259"/>
    </row>
    <row r="260" spans="1:11" ht="31.5" customHeight="1">
      <c r="A260" s="1">
        <f>SUM(G259+A259)</f>
        <v>327.53999999999996</v>
      </c>
      <c r="C260" s="1">
        <f>SUM(G259+C259)</f>
        <v>16.779999999999998</v>
      </c>
      <c r="E260" s="2" t="s">
        <v>137</v>
      </c>
      <c r="G260" s="1">
        <v>6.27</v>
      </c>
      <c r="I260" s="14" t="s">
        <v>216</v>
      </c>
      <c r="J260"/>
      <c r="K260"/>
    </row>
    <row r="261" spans="1:11" ht="31.5" customHeight="1">
      <c r="A261" s="1">
        <f>SUM(G260+A260)</f>
        <v>333.80999999999995</v>
      </c>
      <c r="C261" s="1">
        <f>SUM(G260+C260)</f>
        <v>23.049999999999997</v>
      </c>
      <c r="E261" s="10" t="s">
        <v>11</v>
      </c>
      <c r="G261" s="1">
        <v>5.3</v>
      </c>
      <c r="I261" s="5" t="s">
        <v>217</v>
      </c>
      <c r="J261"/>
      <c r="K261"/>
    </row>
    <row r="262" spans="1:11" ht="31.5" customHeight="1">
      <c r="A262" s="1">
        <f>SUM(G261+A261)</f>
        <v>339.10999999999996</v>
      </c>
      <c r="C262" s="1">
        <f>SUM(G261+C261)</f>
        <v>28.349999999999998</v>
      </c>
      <c r="E262" s="12" t="s">
        <v>25</v>
      </c>
      <c r="G262" s="1">
        <v>3.6</v>
      </c>
      <c r="I262" s="14" t="s">
        <v>218</v>
      </c>
      <c r="J262"/>
      <c r="K262"/>
    </row>
    <row r="263" spans="1:11" ht="31.5" customHeight="1">
      <c r="A263" s="1">
        <f>SUM(G262+A262)</f>
        <v>342.71</v>
      </c>
      <c r="C263" s="1">
        <f>SUM(G262+C262)</f>
        <v>31.95</v>
      </c>
      <c r="E263" s="10" t="s">
        <v>11</v>
      </c>
      <c r="G263" s="1">
        <v>1.6</v>
      </c>
      <c r="I263" s="5" t="s">
        <v>219</v>
      </c>
      <c r="J263"/>
      <c r="K263"/>
    </row>
    <row r="264" spans="1:11" ht="31.5" customHeight="1">
      <c r="A264" s="27">
        <f>SUM(G263+A263)</f>
        <v>344.31</v>
      </c>
      <c r="C264" s="27">
        <f>SUM(G263+C263)</f>
        <v>33.55</v>
      </c>
      <c r="E264" s="2" t="s">
        <v>51</v>
      </c>
      <c r="G264"/>
      <c r="I264" s="5" t="s">
        <v>220</v>
      </c>
      <c r="J264"/>
      <c r="K264"/>
    </row>
    <row r="265" spans="1:11" ht="31.5" customHeight="1">
      <c r="A265" s="27">
        <f>SUM(G264+A264)</f>
        <v>344.31</v>
      </c>
      <c r="C265" s="27">
        <f>SUM(G264+C264)</f>
        <v>33.55</v>
      </c>
      <c r="E265" s="10" t="s">
        <v>11</v>
      </c>
      <c r="G265" s="1">
        <v>1.4</v>
      </c>
      <c r="I265" s="5" t="s">
        <v>221</v>
      </c>
      <c r="J265"/>
      <c r="K265"/>
    </row>
    <row r="266" spans="1:11" ht="31.5" customHeight="1">
      <c r="A266" s="27">
        <f>SUM(G265+A265)</f>
        <v>345.71</v>
      </c>
      <c r="C266" s="27">
        <f>SUM(G265+C265)</f>
        <v>34.949999999999996</v>
      </c>
      <c r="E266" s="2" t="s">
        <v>51</v>
      </c>
      <c r="I266" s="5" t="s">
        <v>222</v>
      </c>
      <c r="J266"/>
      <c r="K266"/>
    </row>
    <row r="267" spans="5:9" ht="30.75" customHeight="1">
      <c r="E267" s="12" t="s">
        <v>59</v>
      </c>
      <c r="I267" s="3" t="s">
        <v>223</v>
      </c>
    </row>
    <row r="268" spans="5:9" ht="30.75" customHeight="1">
      <c r="E268" s="12" t="s">
        <v>61</v>
      </c>
      <c r="I268" s="3" t="s">
        <v>224</v>
      </c>
    </row>
    <row r="269" spans="1:256" ht="30.7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</row>
    <row r="270" spans="1:256" ht="30.7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</row>
    <row r="271" spans="4:11" ht="31.5" customHeight="1">
      <c r="D271" s="13"/>
      <c r="I271" s="5"/>
      <c r="J271"/>
      <c r="K271"/>
    </row>
    <row r="272" spans="1:256" ht="30.7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</row>
    <row r="273" spans="5:11" ht="31.5" customHeight="1">
      <c r="E273" s="2" t="s">
        <v>64</v>
      </c>
      <c r="I273" s="5"/>
      <c r="J273"/>
      <c r="K273"/>
    </row>
    <row r="274" spans="2:11" ht="30.75" customHeight="1">
      <c r="B274" s="1" t="s">
        <v>225</v>
      </c>
      <c r="C274" s="2"/>
      <c r="D274"/>
      <c r="E274"/>
      <c r="I274" s="5"/>
      <c r="J274"/>
      <c r="K274"/>
    </row>
    <row r="275" spans="2:11" ht="30.75" customHeight="1">
      <c r="B275" s="1"/>
      <c r="C275" s="2"/>
      <c r="D275"/>
      <c r="E275"/>
      <c r="F275"/>
      <c r="G275"/>
      <c r="I275" s="25" t="s">
        <v>226</v>
      </c>
      <c r="J275"/>
      <c r="K275"/>
    </row>
    <row r="276" spans="1:9" ht="26.25" customHeight="1">
      <c r="A276" s="1" t="s">
        <v>0</v>
      </c>
      <c r="I276" s="7">
        <v>9</v>
      </c>
    </row>
    <row r="277" spans="5:8" ht="9.75" customHeight="1">
      <c r="E277" s="8"/>
      <c r="G277" s="9"/>
      <c r="H277" s="10"/>
    </row>
    <row r="278" spans="1:9" ht="26.25" customHeight="1">
      <c r="A278" s="11" t="s">
        <v>6</v>
      </c>
      <c r="B278" s="12"/>
      <c r="C278" s="11" t="s">
        <v>7</v>
      </c>
      <c r="D278" s="12"/>
      <c r="E278" s="12" t="s">
        <v>8</v>
      </c>
      <c r="F278" s="12"/>
      <c r="G278" s="11" t="s">
        <v>9</v>
      </c>
      <c r="H278" s="12"/>
      <c r="I278" s="6" t="s">
        <v>10</v>
      </c>
    </row>
    <row r="279" spans="5:8" ht="9.75" customHeight="1">
      <c r="E279" s="8"/>
      <c r="G279" s="9"/>
      <c r="H279" s="10"/>
    </row>
    <row r="280" spans="1:11" ht="31.5" customHeight="1">
      <c r="A280" s="1">
        <f>A266</f>
        <v>345.71</v>
      </c>
      <c r="C280" s="1">
        <v>0</v>
      </c>
      <c r="E280" s="12" t="s">
        <v>11</v>
      </c>
      <c r="G280" s="1">
        <v>1.4</v>
      </c>
      <c r="I280" s="5" t="s">
        <v>221</v>
      </c>
      <c r="J280"/>
      <c r="K280"/>
    </row>
    <row r="281" spans="1:11" ht="31.5" customHeight="1">
      <c r="A281" s="27">
        <f>SUM(G280+A280)</f>
        <v>347.10999999999996</v>
      </c>
      <c r="C281" s="27">
        <f>SUM(G280+C280)</f>
        <v>1.4</v>
      </c>
      <c r="E281" s="13" t="s">
        <v>15</v>
      </c>
      <c r="G281" s="1">
        <v>1.6</v>
      </c>
      <c r="I281" s="5" t="s">
        <v>220</v>
      </c>
      <c r="J281"/>
      <c r="K281"/>
    </row>
    <row r="282" spans="1:11" ht="31.5" customHeight="1">
      <c r="A282" s="27">
        <f>SUM(G281+A281)</f>
        <v>348.71</v>
      </c>
      <c r="C282" s="27">
        <f>SUM(G281+C281)</f>
        <v>3</v>
      </c>
      <c r="E282" s="13" t="s">
        <v>15</v>
      </c>
      <c r="G282" s="1">
        <v>3.6</v>
      </c>
      <c r="I282" s="5" t="s">
        <v>227</v>
      </c>
      <c r="J282"/>
      <c r="K282"/>
    </row>
    <row r="283" spans="1:11" ht="31.5" customHeight="1">
      <c r="A283" s="1">
        <f>SUM(G282+A282)</f>
        <v>352.31</v>
      </c>
      <c r="C283" s="1">
        <f>SUM(G282+C282)</f>
        <v>6.6</v>
      </c>
      <c r="E283" s="12" t="s">
        <v>25</v>
      </c>
      <c r="G283" s="1">
        <v>5.3</v>
      </c>
      <c r="I283" s="5" t="s">
        <v>228</v>
      </c>
      <c r="J283"/>
      <c r="K283"/>
    </row>
    <row r="284" spans="5:11" ht="31.5" customHeight="1">
      <c r="E284" s="12"/>
      <c r="I284" s="5" t="s">
        <v>229</v>
      </c>
      <c r="J284"/>
      <c r="K284"/>
    </row>
    <row r="285" spans="1:11" ht="31.5" customHeight="1">
      <c r="A285" s="1">
        <f>SUM(G283+A283)</f>
        <v>357.61</v>
      </c>
      <c r="C285" s="1">
        <f>SUM(G283+C283)</f>
        <v>11.899999999999999</v>
      </c>
      <c r="E285" s="2" t="s">
        <v>137</v>
      </c>
      <c r="G285" s="1">
        <v>6.27</v>
      </c>
      <c r="I285" s="5" t="s">
        <v>230</v>
      </c>
      <c r="J285"/>
      <c r="K285"/>
    </row>
    <row r="286" spans="1:11" ht="31.5" customHeight="1">
      <c r="A286" s="1">
        <f>SUM(G285+A285)</f>
        <v>363.88</v>
      </c>
      <c r="C286" s="1">
        <f>SUM(G285+C285)</f>
        <v>18.169999999999998</v>
      </c>
      <c r="E286" s="10" t="s">
        <v>11</v>
      </c>
      <c r="G286" s="1">
        <v>16.2</v>
      </c>
      <c r="I286" s="14" t="s">
        <v>231</v>
      </c>
      <c r="J286"/>
      <c r="K286"/>
    </row>
    <row r="287" spans="1:11" ht="31.5" customHeight="1">
      <c r="A287" s="1">
        <f>SUM(G286+A286)</f>
        <v>380.08</v>
      </c>
      <c r="C287" s="1">
        <f>SUM(G286+C286)</f>
        <v>34.37</v>
      </c>
      <c r="E287" s="12" t="s">
        <v>51</v>
      </c>
      <c r="G287" s="1">
        <v>0.48</v>
      </c>
      <c r="I287" s="5" t="s">
        <v>232</v>
      </c>
      <c r="J287"/>
      <c r="K287"/>
    </row>
    <row r="288" spans="1:11" ht="31.5" customHeight="1">
      <c r="A288" s="1">
        <f>SUM(G287+A287)</f>
        <v>380.56</v>
      </c>
      <c r="C288" s="1">
        <f>SUM(G287+C287)</f>
        <v>34.849999999999994</v>
      </c>
      <c r="E288" s="2" t="s">
        <v>137</v>
      </c>
      <c r="G288" s="1">
        <v>0.1</v>
      </c>
      <c r="I288" s="14" t="s">
        <v>233</v>
      </c>
      <c r="J288"/>
      <c r="K288"/>
    </row>
    <row r="289" spans="1:9" ht="30.75" customHeight="1">
      <c r="A289" s="1">
        <f>SUM(G288+A288)</f>
        <v>380.66</v>
      </c>
      <c r="C289" s="1">
        <f>SUM(G288+C288)</f>
        <v>34.949999999999996</v>
      </c>
      <c r="E289" s="10" t="s">
        <v>11</v>
      </c>
      <c r="I289" s="3" t="s">
        <v>234</v>
      </c>
    </row>
    <row r="290" spans="5:9" ht="30.75" customHeight="1">
      <c r="E290" s="12" t="s">
        <v>59</v>
      </c>
      <c r="I290" s="3" t="s">
        <v>235</v>
      </c>
    </row>
    <row r="291" spans="5:9" ht="30.75" customHeight="1">
      <c r="E291" s="12" t="s">
        <v>61</v>
      </c>
      <c r="I291" s="3" t="s">
        <v>236</v>
      </c>
    </row>
    <row r="292" ht="30.75" customHeight="1">
      <c r="I292" s="25" t="s">
        <v>237</v>
      </c>
    </row>
    <row r="293" ht="30.75" customHeight="1">
      <c r="I293" s="25"/>
    </row>
    <row r="294" spans="1:11" ht="26.25" customHeight="1">
      <c r="A294" s="1" t="s">
        <v>0</v>
      </c>
      <c r="I294" s="5"/>
      <c r="J294"/>
      <c r="K294"/>
    </row>
    <row r="295" spans="5:11" ht="9.75" customHeight="1">
      <c r="E295" s="8"/>
      <c r="G295" s="9"/>
      <c r="H295" s="10"/>
      <c r="I295" s="5"/>
      <c r="J295"/>
      <c r="K295"/>
    </row>
    <row r="296" spans="1:11" ht="26.25" customHeight="1">
      <c r="A296" s="11" t="s">
        <v>6</v>
      </c>
      <c r="B296" s="12"/>
      <c r="C296" s="11" t="s">
        <v>7</v>
      </c>
      <c r="D296" s="12"/>
      <c r="E296" s="12" t="s">
        <v>8</v>
      </c>
      <c r="F296" s="12"/>
      <c r="G296" s="11" t="s">
        <v>9</v>
      </c>
      <c r="H296" s="12"/>
      <c r="I296" s="15" t="s">
        <v>10</v>
      </c>
      <c r="J296"/>
      <c r="K296"/>
    </row>
    <row r="297" spans="5:11" ht="9.75" customHeight="1">
      <c r="E297" s="8"/>
      <c r="G297" s="9"/>
      <c r="H297" s="10"/>
      <c r="I297" s="5"/>
      <c r="J297"/>
      <c r="K297"/>
    </row>
    <row r="298" spans="4:13" ht="31.5" customHeight="1">
      <c r="D298" s="2" t="s">
        <v>211</v>
      </c>
      <c r="I298" s="25"/>
      <c r="J298"/>
      <c r="K298"/>
      <c r="M298" s="22"/>
    </row>
    <row r="299" spans="1:13" ht="31.5" customHeight="1">
      <c r="A299" s="1">
        <f>A289</f>
        <v>380.66</v>
      </c>
      <c r="C299" s="1">
        <v>0</v>
      </c>
      <c r="E299" s="10" t="s">
        <v>11</v>
      </c>
      <c r="G299" s="1">
        <v>1.1</v>
      </c>
      <c r="I299" s="5" t="s">
        <v>238</v>
      </c>
      <c r="J299"/>
      <c r="K299"/>
      <c r="M299" s="22"/>
    </row>
    <row r="300" spans="1:13" ht="31.5" customHeight="1">
      <c r="A300" s="1">
        <f>SUM(G299+A299)</f>
        <v>381.76000000000005</v>
      </c>
      <c r="C300" s="1">
        <f>SUM(G299+C299)</f>
        <v>1.1</v>
      </c>
      <c r="E300" s="2" t="s">
        <v>137</v>
      </c>
      <c r="G300" s="1">
        <v>0.02</v>
      </c>
      <c r="I300" s="5" t="s">
        <v>239</v>
      </c>
      <c r="J300"/>
      <c r="K300"/>
      <c r="M300" s="22"/>
    </row>
    <row r="301" spans="1:13" ht="31.5" customHeight="1">
      <c r="A301" s="1">
        <f>SUM(G300+A300)</f>
        <v>381.78000000000003</v>
      </c>
      <c r="C301" s="1">
        <f>SUM(G300+C300)</f>
        <v>1.12</v>
      </c>
      <c r="E301" s="10" t="s">
        <v>11</v>
      </c>
      <c r="G301" s="1">
        <v>0.30000000000000004</v>
      </c>
      <c r="I301" s="5" t="s">
        <v>240</v>
      </c>
      <c r="J301"/>
      <c r="K301"/>
      <c r="M301" s="22"/>
    </row>
    <row r="302" spans="1:13" ht="31.5" customHeight="1">
      <c r="A302" s="1">
        <f>SUM(G301+A301)</f>
        <v>382.08000000000004</v>
      </c>
      <c r="C302" s="1">
        <f>SUM(G301+C301)</f>
        <v>1.4200000000000002</v>
      </c>
      <c r="E302" s="2" t="s">
        <v>15</v>
      </c>
      <c r="G302" s="1">
        <v>0.23</v>
      </c>
      <c r="I302" s="5" t="s">
        <v>241</v>
      </c>
      <c r="J302"/>
      <c r="K302"/>
      <c r="M302" s="22"/>
    </row>
    <row r="303" spans="1:13" ht="31.5" customHeight="1">
      <c r="A303" s="1">
        <f>SUM(G302+A302)</f>
        <v>382.31000000000006</v>
      </c>
      <c r="C303" s="1">
        <f>SUM(G302+C302)</f>
        <v>1.6500000000000001</v>
      </c>
      <c r="E303" s="10" t="s">
        <v>11</v>
      </c>
      <c r="G303" s="1">
        <v>15.08</v>
      </c>
      <c r="I303" s="5" t="s">
        <v>242</v>
      </c>
      <c r="J303"/>
      <c r="K303"/>
      <c r="M303" s="22"/>
    </row>
    <row r="304" spans="1:13" ht="31.5" customHeight="1">
      <c r="A304" s="1">
        <f>SUM(G303+A303)</f>
        <v>397.39000000000004</v>
      </c>
      <c r="C304" s="1">
        <f>SUM(G303+C303)</f>
        <v>16.73</v>
      </c>
      <c r="E304" s="2" t="s">
        <v>137</v>
      </c>
      <c r="G304" s="1">
        <v>0.36</v>
      </c>
      <c r="I304" s="5" t="s">
        <v>176</v>
      </c>
      <c r="J304"/>
      <c r="K304"/>
      <c r="M304" s="22"/>
    </row>
    <row r="305" spans="9:13" ht="31.5" customHeight="1">
      <c r="I305" s="5" t="s">
        <v>243</v>
      </c>
      <c r="J305"/>
      <c r="K305"/>
      <c r="M305" s="22"/>
    </row>
    <row r="306" spans="1:13" ht="31.5" customHeight="1">
      <c r="A306" s="1">
        <f>SUM(G304+A304)</f>
        <v>397.75000000000006</v>
      </c>
      <c r="C306" s="1">
        <f>SUM(G304+C304)</f>
        <v>17.09</v>
      </c>
      <c r="E306" s="10" t="s">
        <v>11</v>
      </c>
      <c r="G306" s="1">
        <v>14.99</v>
      </c>
      <c r="I306" s="5" t="s">
        <v>244</v>
      </c>
      <c r="J306"/>
      <c r="K306"/>
      <c r="M306" s="22"/>
    </row>
    <row r="307" spans="5:13" ht="31.5" customHeight="1">
      <c r="E307" s="10"/>
      <c r="G307" s="5" t="s">
        <v>245</v>
      </c>
      <c r="H307"/>
      <c r="I307"/>
      <c r="J307"/>
      <c r="K307"/>
      <c r="M307" s="22"/>
    </row>
    <row r="308" spans="1:13" ht="31.5" customHeight="1">
      <c r="A308" s="1">
        <f>SUM(G306+A306)</f>
        <v>412.74000000000007</v>
      </c>
      <c r="C308" s="1">
        <f>SUM(G306+C306)</f>
        <v>32.08</v>
      </c>
      <c r="E308" s="2" t="s">
        <v>137</v>
      </c>
      <c r="G308" s="1">
        <v>7.5</v>
      </c>
      <c r="I308" s="5" t="s">
        <v>246</v>
      </c>
      <c r="J308"/>
      <c r="K308"/>
      <c r="M308" s="22"/>
    </row>
    <row r="309" spans="1:13" ht="31.5" customHeight="1">
      <c r="A309" s="1">
        <f>SUM(G308+A308)</f>
        <v>420.24000000000007</v>
      </c>
      <c r="C309" s="1">
        <f>SUM(G308+C308)</f>
        <v>39.58</v>
      </c>
      <c r="E309" s="10" t="s">
        <v>11</v>
      </c>
      <c r="I309" s="1" t="s">
        <v>247</v>
      </c>
      <c r="J309"/>
      <c r="K309"/>
      <c r="M309" s="22"/>
    </row>
    <row r="310" spans="5:11" ht="30.75" customHeight="1">
      <c r="E310" s="12" t="s">
        <v>59</v>
      </c>
      <c r="I310" s="5" t="s">
        <v>248</v>
      </c>
      <c r="J310"/>
      <c r="K310"/>
    </row>
    <row r="311" spans="5:11" ht="30.75" customHeight="1">
      <c r="E311" s="12" t="s">
        <v>61</v>
      </c>
      <c r="I311" s="5" t="s">
        <v>249</v>
      </c>
      <c r="J311"/>
      <c r="K311"/>
    </row>
    <row r="312" spans="5:11" ht="30.75" customHeight="1">
      <c r="E312" s="12"/>
      <c r="I312" s="5"/>
      <c r="J312"/>
      <c r="K312"/>
    </row>
    <row r="313" spans="9:11" ht="30.75" customHeight="1">
      <c r="I313" s="25" t="s">
        <v>250</v>
      </c>
      <c r="J313"/>
      <c r="K313"/>
    </row>
    <row r="314" spans="1:11" ht="26.25" customHeight="1">
      <c r="A314" s="1" t="s">
        <v>0</v>
      </c>
      <c r="I314" s="7">
        <v>10</v>
      </c>
      <c r="J314"/>
      <c r="K314"/>
    </row>
    <row r="315" spans="5:11" ht="9.75" customHeight="1">
      <c r="E315" s="8"/>
      <c r="G315" s="9"/>
      <c r="H315" s="10"/>
      <c r="I315" s="5"/>
      <c r="J315"/>
      <c r="K315"/>
    </row>
    <row r="316" spans="1:11" ht="26.25" customHeight="1">
      <c r="A316" s="11" t="s">
        <v>6</v>
      </c>
      <c r="B316" s="12"/>
      <c r="C316" s="11" t="s">
        <v>7</v>
      </c>
      <c r="D316" s="12"/>
      <c r="E316" s="12" t="s">
        <v>8</v>
      </c>
      <c r="F316" s="12"/>
      <c r="G316" s="11" t="s">
        <v>9</v>
      </c>
      <c r="H316" s="12"/>
      <c r="I316" s="15" t="s">
        <v>10</v>
      </c>
      <c r="J316"/>
      <c r="K316"/>
    </row>
    <row r="317" spans="5:11" ht="9.75" customHeight="1">
      <c r="E317" s="8"/>
      <c r="G317" s="9"/>
      <c r="H317" s="10"/>
      <c r="I317" s="5"/>
      <c r="J317"/>
      <c r="K317"/>
    </row>
    <row r="318" spans="1:13" ht="31.5" customHeight="1">
      <c r="A318" s="1">
        <f>A309</f>
        <v>420.24000000000007</v>
      </c>
      <c r="C318" s="1">
        <v>0</v>
      </c>
      <c r="E318" s="10" t="s">
        <v>11</v>
      </c>
      <c r="G318" s="1">
        <v>1.3</v>
      </c>
      <c r="I318" s="5" t="s">
        <v>246</v>
      </c>
      <c r="J318"/>
      <c r="K318"/>
      <c r="M318" s="22"/>
    </row>
    <row r="319" spans="1:13" ht="31.5" customHeight="1">
      <c r="A319" s="1">
        <f>SUM(G318+A318)</f>
        <v>421.5400000000001</v>
      </c>
      <c r="C319" s="1">
        <f>SUM(G318+C318)</f>
        <v>1.3</v>
      </c>
      <c r="E319" s="10" t="s">
        <v>11</v>
      </c>
      <c r="G319" s="1">
        <v>10.8</v>
      </c>
      <c r="I319" s="5" t="s">
        <v>251</v>
      </c>
      <c r="J319"/>
      <c r="K319"/>
      <c r="M319" s="22"/>
    </row>
    <row r="320" spans="1:11" ht="31.5" customHeight="1">
      <c r="A320" s="1">
        <f>SUM(G319+A319)</f>
        <v>432.3400000000001</v>
      </c>
      <c r="C320" s="1">
        <f>SUM(G319+C319)</f>
        <v>12.100000000000001</v>
      </c>
      <c r="E320" s="2" t="s">
        <v>137</v>
      </c>
      <c r="G320" s="1">
        <v>9.7</v>
      </c>
      <c r="I320" s="5" t="s">
        <v>251</v>
      </c>
      <c r="J320"/>
      <c r="K320"/>
    </row>
    <row r="321" spans="1:11" ht="31.5" customHeight="1">
      <c r="A321" s="1">
        <f>SUM(G320+A320)</f>
        <v>442.0400000000001</v>
      </c>
      <c r="C321" s="1">
        <f>SUM(G320+C320)</f>
        <v>21.8</v>
      </c>
      <c r="E321" s="12" t="s">
        <v>25</v>
      </c>
      <c r="G321" s="1">
        <v>0.7</v>
      </c>
      <c r="I321" s="5" t="s">
        <v>252</v>
      </c>
      <c r="J321"/>
      <c r="K321"/>
    </row>
    <row r="322" spans="1:11" ht="31.5" customHeight="1">
      <c r="A322" s="1">
        <f>SUM(G321+A321)</f>
        <v>442.74000000000007</v>
      </c>
      <c r="C322" s="1">
        <f>SUM(G321+C321)</f>
        <v>22.5</v>
      </c>
      <c r="E322" s="10" t="s">
        <v>11</v>
      </c>
      <c r="G322" s="1">
        <v>11.6</v>
      </c>
      <c r="I322" s="5" t="s">
        <v>253</v>
      </c>
      <c r="J322"/>
      <c r="K322"/>
    </row>
    <row r="323" spans="1:11" ht="31.5" customHeight="1">
      <c r="A323" s="1">
        <f>SUM(G322+A322)</f>
        <v>454.3400000000001</v>
      </c>
      <c r="C323" s="1">
        <f>SUM(G322+C322)</f>
        <v>34.1</v>
      </c>
      <c r="E323" s="2" t="s">
        <v>137</v>
      </c>
      <c r="G323" s="1">
        <v>2.7</v>
      </c>
      <c r="I323" s="5" t="s">
        <v>254</v>
      </c>
      <c r="J323"/>
      <c r="K323"/>
    </row>
    <row r="324" spans="1:11" ht="31.5" customHeight="1">
      <c r="A324" s="1">
        <f>SUM(G323+A323)</f>
        <v>457.0400000000001</v>
      </c>
      <c r="C324" s="1">
        <f>SUM(G323+C323)</f>
        <v>36.800000000000004</v>
      </c>
      <c r="E324" s="2" t="s">
        <v>137</v>
      </c>
      <c r="G324" s="1">
        <v>1.6</v>
      </c>
      <c r="I324" s="5" t="s">
        <v>255</v>
      </c>
      <c r="J324"/>
      <c r="K324"/>
    </row>
    <row r="325" spans="1:11" ht="31.5" customHeight="1">
      <c r="A325" s="1">
        <f>SUM(G324+A324)</f>
        <v>458.6400000000001</v>
      </c>
      <c r="C325" s="1">
        <f>SUM(G324+C324)</f>
        <v>38.400000000000006</v>
      </c>
      <c r="E325" s="10" t="s">
        <v>11</v>
      </c>
      <c r="G325" s="1">
        <v>0.30000000000000004</v>
      </c>
      <c r="I325" s="5" t="s">
        <v>256</v>
      </c>
      <c r="J325"/>
      <c r="K325"/>
    </row>
    <row r="326" spans="1:11" ht="31.5" customHeight="1">
      <c r="A326" s="1">
        <f>SUM(G325+A325)</f>
        <v>458.9400000000001</v>
      </c>
      <c r="C326" s="1">
        <f>SUM(G325+C325)</f>
        <v>38.7</v>
      </c>
      <c r="E326" s="2" t="s">
        <v>137</v>
      </c>
      <c r="G326" s="1">
        <v>0.7</v>
      </c>
      <c r="I326" s="5" t="s">
        <v>257</v>
      </c>
      <c r="J326"/>
      <c r="K326"/>
    </row>
    <row r="327" spans="1:11" ht="31.5" customHeight="1">
      <c r="A327" s="1">
        <f>SUM(G326+A326)</f>
        <v>459.6400000000001</v>
      </c>
      <c r="C327" s="1">
        <f>SUM(G326+C326)</f>
        <v>39.400000000000006</v>
      </c>
      <c r="E327" s="10" t="s">
        <v>11</v>
      </c>
      <c r="G327" s="1">
        <v>1.5</v>
      </c>
      <c r="I327" s="5" t="s">
        <v>257</v>
      </c>
      <c r="J327"/>
      <c r="K327"/>
    </row>
    <row r="328" spans="1:11" ht="31.5" customHeight="1">
      <c r="A328" s="1">
        <f>SUM(G327+A327)</f>
        <v>461.1400000000001</v>
      </c>
      <c r="C328" s="1">
        <f>SUM(G327+C327)</f>
        <v>40.900000000000006</v>
      </c>
      <c r="E328" s="2" t="s">
        <v>137</v>
      </c>
      <c r="G328" s="1">
        <v>0.6000000000000001</v>
      </c>
      <c r="I328" s="5" t="s">
        <v>258</v>
      </c>
      <c r="J328"/>
      <c r="K328"/>
    </row>
    <row r="329" spans="1:11" ht="31.5" customHeight="1">
      <c r="A329" s="1">
        <f>SUM(G328+A328)</f>
        <v>461.7400000000001</v>
      </c>
      <c r="C329" s="1">
        <f>SUM(G328+C328)</f>
        <v>41.50000000000001</v>
      </c>
      <c r="E329" s="13" t="s">
        <v>15</v>
      </c>
      <c r="I329" s="2" t="s">
        <v>259</v>
      </c>
      <c r="J329"/>
      <c r="K329"/>
    </row>
    <row r="330" spans="5:11" ht="30.75" customHeight="1">
      <c r="E330" s="12" t="s">
        <v>59</v>
      </c>
      <c r="I330" s="5" t="s">
        <v>260</v>
      </c>
      <c r="J330"/>
      <c r="K330"/>
    </row>
    <row r="331" spans="5:11" ht="30.75" customHeight="1">
      <c r="E331" s="12" t="s">
        <v>61</v>
      </c>
      <c r="I331" s="5" t="s">
        <v>261</v>
      </c>
      <c r="J331"/>
      <c r="K331"/>
    </row>
    <row r="332" spans="1:256" ht="30.75" customHeight="1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  <c r="IL332"/>
      <c r="IM332"/>
      <c r="IN332"/>
      <c r="IO332"/>
      <c r="IP332"/>
      <c r="IQ332"/>
      <c r="IR332"/>
      <c r="IS332"/>
      <c r="IT332"/>
      <c r="IU332"/>
      <c r="IV332"/>
    </row>
    <row r="333" spans="1:256" ht="30.75" customHeight="1">
      <c r="A333"/>
      <c r="B333"/>
      <c r="C333"/>
      <c r="D333"/>
      <c r="E333"/>
      <c r="F333"/>
      <c r="I333" s="25" t="s">
        <v>262</v>
      </c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  <c r="IM333"/>
      <c r="IN333"/>
      <c r="IO333"/>
      <c r="IP333"/>
      <c r="IQ333"/>
      <c r="IR333"/>
      <c r="IS333"/>
      <c r="IT333"/>
      <c r="IU333"/>
      <c r="IV333"/>
    </row>
    <row r="334" spans="1:11" ht="26.25" customHeight="1">
      <c r="A334" s="1" t="s">
        <v>0</v>
      </c>
      <c r="I334" s="25">
        <v>11</v>
      </c>
      <c r="J334"/>
      <c r="K334"/>
    </row>
    <row r="335" spans="5:11" ht="9.75" customHeight="1">
      <c r="E335" s="8"/>
      <c r="G335" s="9"/>
      <c r="H335" s="10"/>
      <c r="I335" s="5"/>
      <c r="J335"/>
      <c r="K335"/>
    </row>
    <row r="336" spans="1:11" ht="26.25" customHeight="1">
      <c r="A336" s="11" t="s">
        <v>6</v>
      </c>
      <c r="B336" s="12"/>
      <c r="C336" s="11" t="s">
        <v>7</v>
      </c>
      <c r="D336" s="12"/>
      <c r="E336" s="12" t="s">
        <v>8</v>
      </c>
      <c r="F336" s="12"/>
      <c r="G336" s="11" t="s">
        <v>9</v>
      </c>
      <c r="H336" s="12"/>
      <c r="I336" s="15" t="s">
        <v>10</v>
      </c>
      <c r="J336"/>
      <c r="K336"/>
    </row>
    <row r="337" spans="5:11" ht="9.75" customHeight="1">
      <c r="E337" s="8"/>
      <c r="G337" s="9"/>
      <c r="H337" s="10"/>
      <c r="I337" s="5"/>
      <c r="J337"/>
      <c r="K337"/>
    </row>
    <row r="338" spans="1:11" ht="31.5" customHeight="1">
      <c r="A338" s="22"/>
      <c r="C338" s="22"/>
      <c r="E338" s="2" t="s">
        <v>263</v>
      </c>
      <c r="I338" s="12"/>
      <c r="J338"/>
      <c r="K338"/>
    </row>
    <row r="339" spans="1:11" ht="31.5" customHeight="1">
      <c r="A339" s="1">
        <f>A329</f>
        <v>461.7400000000001</v>
      </c>
      <c r="C339" s="22">
        <v>0</v>
      </c>
      <c r="E339" s="10" t="s">
        <v>11</v>
      </c>
      <c r="G339" s="1">
        <v>0.6000000000000001</v>
      </c>
      <c r="I339" s="2" t="s">
        <v>258</v>
      </c>
      <c r="J339"/>
      <c r="K339"/>
    </row>
    <row r="340" spans="1:11" ht="31.5" customHeight="1">
      <c r="A340" s="1">
        <f>SUM(G339+A339)</f>
        <v>462.34000000000015</v>
      </c>
      <c r="C340" s="22">
        <f>SUM(G339+C339)</f>
        <v>0.6000000000000001</v>
      </c>
      <c r="E340" s="10" t="s">
        <v>11</v>
      </c>
      <c r="G340" s="1">
        <v>1.5</v>
      </c>
      <c r="I340" s="2" t="s">
        <v>264</v>
      </c>
      <c r="J340"/>
      <c r="K340"/>
    </row>
    <row r="341" spans="1:11" ht="31.5" customHeight="1">
      <c r="A341" s="1">
        <f>SUM(G340+A340)</f>
        <v>463.84000000000015</v>
      </c>
      <c r="C341" s="22">
        <f>SUM(G340+C340)</f>
        <v>2.1</v>
      </c>
      <c r="E341" s="2" t="s">
        <v>137</v>
      </c>
      <c r="G341" s="1">
        <v>0.6000000000000001</v>
      </c>
      <c r="I341" s="2" t="s">
        <v>265</v>
      </c>
      <c r="J341"/>
      <c r="K341"/>
    </row>
    <row r="342" spans="1:11" ht="31.5" customHeight="1">
      <c r="A342" s="1">
        <f>SUM(G341+A341)</f>
        <v>464.44000000000017</v>
      </c>
      <c r="C342" s="22">
        <f>SUM(G341+C341)</f>
        <v>2.7</v>
      </c>
      <c r="E342" s="10" t="s">
        <v>11</v>
      </c>
      <c r="G342" s="1">
        <v>0.30000000000000004</v>
      </c>
      <c r="I342" s="2" t="s">
        <v>256</v>
      </c>
      <c r="J342"/>
      <c r="K342"/>
    </row>
    <row r="343" spans="1:11" ht="31.5" customHeight="1">
      <c r="A343" s="1">
        <f>SUM(G342+A342)</f>
        <v>464.7400000000002</v>
      </c>
      <c r="C343" s="22">
        <f>SUM(G342+C342)</f>
        <v>3</v>
      </c>
      <c r="E343" s="2" t="s">
        <v>137</v>
      </c>
      <c r="G343" s="1">
        <v>1.6</v>
      </c>
      <c r="I343" s="2" t="s">
        <v>255</v>
      </c>
      <c r="J343"/>
      <c r="K343"/>
    </row>
    <row r="344" spans="1:11" ht="31.5" customHeight="1">
      <c r="A344" s="1">
        <f>SUM(G343+A343)</f>
        <v>466.3400000000002</v>
      </c>
      <c r="C344" s="22">
        <f>SUM(G343+C343)</f>
        <v>4.6</v>
      </c>
      <c r="E344" s="10" t="s">
        <v>11</v>
      </c>
      <c r="G344" s="1">
        <v>2.7</v>
      </c>
      <c r="I344" s="2" t="s">
        <v>253</v>
      </c>
      <c r="J344"/>
      <c r="K344"/>
    </row>
    <row r="345" spans="1:11" ht="31.5" customHeight="1">
      <c r="A345" s="1">
        <f>SUM(G344+A344)</f>
        <v>469.0400000000002</v>
      </c>
      <c r="C345" s="1">
        <f>SUM(G344+C344)</f>
        <v>7.3</v>
      </c>
      <c r="E345" s="10" t="s">
        <v>11</v>
      </c>
      <c r="G345" s="1">
        <v>4.9</v>
      </c>
      <c r="I345" s="5" t="s">
        <v>253</v>
      </c>
      <c r="J345"/>
      <c r="K345"/>
    </row>
    <row r="346" spans="1:11" ht="31.5" customHeight="1">
      <c r="A346" s="1">
        <f>SUM(G345+A345)</f>
        <v>473.94000000000017</v>
      </c>
      <c r="C346" s="1">
        <f>SUM(G345+C345)</f>
        <v>12.2</v>
      </c>
      <c r="E346" s="10" t="s">
        <v>11</v>
      </c>
      <c r="G346" s="1">
        <v>0.4</v>
      </c>
      <c r="I346" s="5" t="s">
        <v>266</v>
      </c>
      <c r="J346"/>
      <c r="K346"/>
    </row>
    <row r="347" spans="5:11" ht="36.75" customHeight="1">
      <c r="E347" s="28" t="s">
        <v>267</v>
      </c>
      <c r="F347"/>
      <c r="G347"/>
      <c r="I347" s="5"/>
      <c r="J347"/>
      <c r="K347"/>
    </row>
    <row r="348" spans="1:11" ht="31.5" customHeight="1">
      <c r="A348" s="1">
        <f>SUM(G346+A346)</f>
        <v>474.34000000000015</v>
      </c>
      <c r="C348" s="1">
        <f>SUM(G346+C346)</f>
        <v>12.6</v>
      </c>
      <c r="E348" s="2" t="s">
        <v>137</v>
      </c>
      <c r="G348" s="1">
        <v>2.5</v>
      </c>
      <c r="I348" s="5" t="s">
        <v>268</v>
      </c>
      <c r="J348"/>
      <c r="K348"/>
    </row>
    <row r="349" spans="9:11" ht="31.5" customHeight="1">
      <c r="I349" s="5"/>
      <c r="J349"/>
      <c r="K349"/>
    </row>
    <row r="350" spans="9:11" ht="31.5" customHeight="1">
      <c r="I350" s="5"/>
      <c r="J350"/>
      <c r="K350"/>
    </row>
    <row r="351" spans="1:11" ht="31.5" customHeight="1">
      <c r="A351" s="1">
        <f>SUM(G348+A348)</f>
        <v>476.84000000000015</v>
      </c>
      <c r="C351" s="1">
        <f>SUM(G348+C348)</f>
        <v>15.1</v>
      </c>
      <c r="E351" s="2" t="s">
        <v>137</v>
      </c>
      <c r="G351" s="1">
        <v>2.4</v>
      </c>
      <c r="I351" s="5" t="s">
        <v>269</v>
      </c>
      <c r="J351"/>
      <c r="K351"/>
    </row>
    <row r="352" spans="1:11" ht="31.5" customHeight="1">
      <c r="A352" s="1">
        <f>SUM(G351+A351)</f>
        <v>479.2400000000001</v>
      </c>
      <c r="C352" s="1">
        <f>SUM(G351+C351)</f>
        <v>17.5</v>
      </c>
      <c r="E352" s="12" t="s">
        <v>51</v>
      </c>
      <c r="G352" s="1">
        <v>2.5</v>
      </c>
      <c r="I352" s="5" t="s">
        <v>270</v>
      </c>
      <c r="J352"/>
      <c r="K352"/>
    </row>
    <row r="353" spans="1:11" ht="32.25" customHeight="1">
      <c r="A353" s="1">
        <f>SUM(G352+A352)</f>
        <v>481.7400000000001</v>
      </c>
      <c r="C353" s="1">
        <f>SUM(G352+C352)</f>
        <v>20</v>
      </c>
      <c r="E353" s="2" t="s">
        <v>137</v>
      </c>
      <c r="G353" s="1">
        <v>7.6</v>
      </c>
      <c r="I353" s="5" t="s">
        <v>271</v>
      </c>
      <c r="J353"/>
      <c r="K353"/>
    </row>
    <row r="354" spans="3:11" ht="31.5" customHeight="1">
      <c r="C354" s="1">
        <f>SUM(C353)+5.7</f>
        <v>25.7</v>
      </c>
      <c r="E354" s="2" t="s">
        <v>103</v>
      </c>
      <c r="F354" s="2" t="s">
        <v>272</v>
      </c>
      <c r="I354" s="5"/>
      <c r="J354"/>
      <c r="K354"/>
    </row>
    <row r="355" spans="5:11" ht="32.25" customHeight="1">
      <c r="E355" s="12" t="s">
        <v>51</v>
      </c>
      <c r="I355" s="5" t="s">
        <v>273</v>
      </c>
      <c r="J355"/>
      <c r="K355"/>
    </row>
    <row r="356" spans="1:11" ht="32.25" customHeight="1">
      <c r="A356" s="1">
        <f>SUM(G353+A353)</f>
        <v>489.34000000000015</v>
      </c>
      <c r="C356" s="1">
        <f>SUM(G353+C353)</f>
        <v>27.6</v>
      </c>
      <c r="E356" s="10" t="s">
        <v>11</v>
      </c>
      <c r="G356" s="1">
        <v>3.3</v>
      </c>
      <c r="I356" s="5" t="s">
        <v>274</v>
      </c>
      <c r="J356"/>
      <c r="K356"/>
    </row>
    <row r="357" spans="1:11" ht="31.5" customHeight="1">
      <c r="A357" s="1">
        <f>SUM(G356+A356)</f>
        <v>492.64000000000016</v>
      </c>
      <c r="C357" s="1">
        <f>SUM(G356+C356)</f>
        <v>30.900000000000002</v>
      </c>
      <c r="E357" s="12" t="s">
        <v>51</v>
      </c>
      <c r="G357" s="1">
        <v>6</v>
      </c>
      <c r="I357" s="5" t="s">
        <v>275</v>
      </c>
      <c r="J357"/>
      <c r="K357"/>
    </row>
    <row r="358" spans="1:11" ht="31.5" customHeight="1">
      <c r="A358" s="1">
        <f>SUM(G357+A357)</f>
        <v>498.64000000000016</v>
      </c>
      <c r="C358" s="1">
        <f>SUM(G357+C357)</f>
        <v>36.900000000000006</v>
      </c>
      <c r="E358" s="10" t="s">
        <v>11</v>
      </c>
      <c r="G358" s="1">
        <v>0.5</v>
      </c>
      <c r="I358" s="5" t="s">
        <v>275</v>
      </c>
      <c r="J358"/>
      <c r="K358"/>
    </row>
    <row r="359" spans="1:11" ht="31.5" customHeight="1">
      <c r="A359" s="1">
        <f>SUM(G358+A358)</f>
        <v>499.14000000000016</v>
      </c>
      <c r="C359" s="1">
        <f>SUM(G358+C358)</f>
        <v>37.400000000000006</v>
      </c>
      <c r="E359" s="2" t="s">
        <v>137</v>
      </c>
      <c r="G359" s="1">
        <v>2</v>
      </c>
      <c r="I359" s="5" t="s">
        <v>276</v>
      </c>
      <c r="J359"/>
      <c r="K359"/>
    </row>
    <row r="360" spans="1:16" ht="31.5" customHeight="1">
      <c r="A360" s="1">
        <f>SUM(G359+A359)</f>
        <v>501.14000000000016</v>
      </c>
      <c r="C360" s="1">
        <f>SUM(G359+C359)</f>
        <v>39.400000000000006</v>
      </c>
      <c r="E360" s="10" t="s">
        <v>11</v>
      </c>
      <c r="G360" s="1">
        <v>0.4</v>
      </c>
      <c r="I360" s="15" t="s">
        <v>167</v>
      </c>
      <c r="J360"/>
      <c r="K360"/>
      <c r="L360" s="10"/>
      <c r="N360" s="22"/>
      <c r="P360" s="13"/>
    </row>
    <row r="361" spans="1:11" ht="31.5" customHeight="1">
      <c r="A361" s="1">
        <f>SUM(G360+A360)</f>
        <v>501.54000000000013</v>
      </c>
      <c r="C361" s="1">
        <f>SUM(G360+C360)</f>
        <v>39.800000000000004</v>
      </c>
      <c r="E361" s="13" t="s">
        <v>15</v>
      </c>
      <c r="G361" s="1">
        <v>0.1</v>
      </c>
      <c r="I361" s="15" t="s">
        <v>277</v>
      </c>
      <c r="J361"/>
      <c r="K361"/>
    </row>
    <row r="362" spans="1:11" ht="31.5" customHeight="1">
      <c r="A362" s="1">
        <f>SUM(G361+A361)</f>
        <v>501.64000000000016</v>
      </c>
      <c r="C362" s="1">
        <f>SUM(G361+C361)</f>
        <v>39.900000000000006</v>
      </c>
      <c r="E362" s="13" t="s">
        <v>15</v>
      </c>
      <c r="I362" s="15" t="s">
        <v>170</v>
      </c>
      <c r="J362"/>
      <c r="K362"/>
    </row>
    <row r="363" spans="5:11" ht="30.75" customHeight="1">
      <c r="E363" s="12" t="s">
        <v>59</v>
      </c>
      <c r="I363" s="5" t="s">
        <v>278</v>
      </c>
      <c r="J363"/>
      <c r="K363"/>
    </row>
    <row r="364" spans="5:11" ht="30.75" customHeight="1">
      <c r="E364" s="12" t="s">
        <v>61</v>
      </c>
      <c r="I364" s="5" t="s">
        <v>279</v>
      </c>
      <c r="J364"/>
      <c r="K364"/>
    </row>
    <row r="365" spans="1:256" ht="30.75" customHeight="1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  <c r="IQ365"/>
      <c r="IR365"/>
      <c r="IS365"/>
      <c r="IT365"/>
      <c r="IU365"/>
      <c r="IV365"/>
    </row>
    <row r="366" spans="3:11" ht="30.75" customHeight="1">
      <c r="C366" s="1" t="s">
        <v>280</v>
      </c>
      <c r="I366" s="5"/>
      <c r="J366"/>
      <c r="K366"/>
    </row>
    <row r="367" spans="9:11" ht="30.75" customHeight="1">
      <c r="I367" s="25" t="s">
        <v>281</v>
      </c>
      <c r="J367"/>
      <c r="K367"/>
    </row>
    <row r="368" spans="1:11" ht="26.25" customHeight="1">
      <c r="A368" s="1" t="s">
        <v>0</v>
      </c>
      <c r="I368" s="25">
        <v>12</v>
      </c>
      <c r="J368"/>
      <c r="K368"/>
    </row>
    <row r="369" spans="5:11" ht="9.75" customHeight="1">
      <c r="E369" s="8"/>
      <c r="G369" s="9"/>
      <c r="H369" s="10"/>
      <c r="I369" s="5"/>
      <c r="J369"/>
      <c r="K369"/>
    </row>
    <row r="370" spans="1:11" ht="26.25" customHeight="1">
      <c r="A370" s="11" t="s">
        <v>6</v>
      </c>
      <c r="B370" s="12"/>
      <c r="C370" s="11" t="s">
        <v>7</v>
      </c>
      <c r="D370" s="12"/>
      <c r="E370" s="12" t="s">
        <v>8</v>
      </c>
      <c r="F370" s="12"/>
      <c r="G370" s="11" t="s">
        <v>9</v>
      </c>
      <c r="H370" s="12"/>
      <c r="I370" s="15" t="s">
        <v>10</v>
      </c>
      <c r="J370"/>
      <c r="K370"/>
    </row>
    <row r="371" spans="5:11" ht="9.75" customHeight="1">
      <c r="E371" s="8"/>
      <c r="G371" s="9"/>
      <c r="H371" s="10"/>
      <c r="I371" s="5"/>
      <c r="J371"/>
      <c r="K371"/>
    </row>
    <row r="372" spans="1:11" ht="31.5" customHeight="1">
      <c r="A372" s="1">
        <f>A362</f>
        <v>501.64000000000016</v>
      </c>
      <c r="C372" s="1">
        <v>0</v>
      </c>
      <c r="E372" s="10" t="s">
        <v>11</v>
      </c>
      <c r="G372" s="1">
        <v>0.1</v>
      </c>
      <c r="I372" s="5" t="s">
        <v>169</v>
      </c>
      <c r="J372"/>
      <c r="K372"/>
    </row>
    <row r="373" spans="1:11" ht="31.5" customHeight="1">
      <c r="A373" s="1">
        <f>SUM(G372+A372)</f>
        <v>501.7400000000002</v>
      </c>
      <c r="C373" s="1">
        <f>SUM(G372+C372)</f>
        <v>0.1</v>
      </c>
      <c r="E373" s="10" t="s">
        <v>11</v>
      </c>
      <c r="G373" s="1">
        <v>0.4</v>
      </c>
      <c r="I373" s="5" t="s">
        <v>167</v>
      </c>
      <c r="J373"/>
      <c r="K373"/>
    </row>
    <row r="374" spans="1:11" ht="31.5" customHeight="1">
      <c r="A374" s="1">
        <f>SUM(G373+A373)</f>
        <v>502.14000000000016</v>
      </c>
      <c r="B374" s="22"/>
      <c r="C374" s="1">
        <f>SUM(G373+C373)</f>
        <v>0.5</v>
      </c>
      <c r="E374" s="13" t="s">
        <v>15</v>
      </c>
      <c r="F374" s="12"/>
      <c r="G374" s="22">
        <v>1.4</v>
      </c>
      <c r="I374" s="2" t="s">
        <v>282</v>
      </c>
      <c r="J374"/>
      <c r="K374"/>
    </row>
    <row r="375" spans="1:11" s="2" customFormat="1" ht="34.5" customHeight="1">
      <c r="A375" s="1"/>
      <c r="B375" s="22"/>
      <c r="D375"/>
      <c r="E375" s="29"/>
      <c r="F375" s="30" t="s">
        <v>283</v>
      </c>
      <c r="G375" s="22"/>
      <c r="J375"/>
      <c r="K375"/>
    </row>
    <row r="376" spans="1:11" ht="31.5" customHeight="1">
      <c r="A376" s="1">
        <f>SUM(G374+A374)</f>
        <v>503.54000000000013</v>
      </c>
      <c r="C376" s="1">
        <f>SUM(G374+C374)</f>
        <v>1.9</v>
      </c>
      <c r="E376" s="13" t="s">
        <v>15</v>
      </c>
      <c r="F376" s="12"/>
      <c r="G376" s="22">
        <v>0.4</v>
      </c>
      <c r="I376" s="2" t="s">
        <v>284</v>
      </c>
      <c r="J376"/>
      <c r="K376"/>
    </row>
    <row r="377" spans="1:11" ht="31.5" customHeight="1">
      <c r="A377" s="1">
        <f>SUM(G376+A376)</f>
        <v>503.9400000000001</v>
      </c>
      <c r="B377" s="22"/>
      <c r="C377" s="1">
        <f>SUM(G376+C376)</f>
        <v>2.3</v>
      </c>
      <c r="E377" s="10" t="s">
        <v>11</v>
      </c>
      <c r="F377" s="12"/>
      <c r="G377" s="22">
        <v>0.4</v>
      </c>
      <c r="I377" s="2" t="s">
        <v>285</v>
      </c>
      <c r="J377"/>
      <c r="K377"/>
    </row>
    <row r="378" spans="1:11" ht="31.5" customHeight="1">
      <c r="A378" s="1">
        <f>SUM(G377+A377)</f>
        <v>504.3400000000001</v>
      </c>
      <c r="B378" s="22"/>
      <c r="C378" s="1">
        <f>SUM(G377+C377)</f>
        <v>2.6999999999999997</v>
      </c>
      <c r="E378" s="12" t="s">
        <v>25</v>
      </c>
      <c r="F378" s="12"/>
      <c r="G378" s="22">
        <v>3.8</v>
      </c>
      <c r="I378" s="2" t="s">
        <v>155</v>
      </c>
      <c r="J378"/>
      <c r="K378"/>
    </row>
    <row r="379" spans="1:11" ht="31.5" customHeight="1">
      <c r="A379" s="1">
        <f>SUM(G378+A378)</f>
        <v>508.1400000000001</v>
      </c>
      <c r="B379" s="22"/>
      <c r="C379" s="1">
        <f>SUM(G378+C378)</f>
        <v>6.5</v>
      </c>
      <c r="E379" s="12" t="s">
        <v>25</v>
      </c>
      <c r="F379" s="12"/>
      <c r="G379" s="22">
        <v>2.2</v>
      </c>
      <c r="I379" s="2" t="s">
        <v>286</v>
      </c>
      <c r="J379"/>
      <c r="K379"/>
    </row>
    <row r="380" spans="1:11" ht="34.5" customHeight="1">
      <c r="A380" s="22"/>
      <c r="B380" s="22"/>
      <c r="E380" s="12"/>
      <c r="F380" s="30" t="s">
        <v>102</v>
      </c>
      <c r="G380" s="22"/>
      <c r="I380"/>
      <c r="J380"/>
      <c r="K380"/>
    </row>
    <row r="381" spans="1:11" ht="31.5" customHeight="1">
      <c r="A381" s="1">
        <f>SUM(G379+A379)</f>
        <v>510.3400000000001</v>
      </c>
      <c r="C381" s="1">
        <f>SUM(G379+C379)</f>
        <v>8.7</v>
      </c>
      <c r="E381" s="13" t="s">
        <v>15</v>
      </c>
      <c r="F381" s="12"/>
      <c r="G381" s="22">
        <v>4.9</v>
      </c>
      <c r="I381" s="2" t="s">
        <v>155</v>
      </c>
      <c r="J381"/>
      <c r="K381"/>
    </row>
    <row r="382" spans="1:11" ht="31.5" customHeight="1">
      <c r="A382" s="1">
        <f>SUM(G381+A381)</f>
        <v>515.2400000000001</v>
      </c>
      <c r="B382" s="22"/>
      <c r="C382" s="1">
        <f>SUM(G381+C381)</f>
        <v>13.6</v>
      </c>
      <c r="D382" s="22"/>
      <c r="E382" s="12" t="s">
        <v>25</v>
      </c>
      <c r="F382" s="12"/>
      <c r="G382" s="1">
        <v>5.5</v>
      </c>
      <c r="I382" s="5" t="s">
        <v>287</v>
      </c>
      <c r="J382"/>
      <c r="K382"/>
    </row>
    <row r="383" spans="1:11" ht="31.5" customHeight="1">
      <c r="A383" s="1">
        <f>SUM(A382+G382)</f>
        <v>520.7400000000001</v>
      </c>
      <c r="C383" s="1">
        <f>SUM(C382+G382)</f>
        <v>19.1</v>
      </c>
      <c r="D383" s="22"/>
      <c r="E383" s="13" t="s">
        <v>15</v>
      </c>
      <c r="F383" s="12"/>
      <c r="G383" s="1">
        <v>0.9</v>
      </c>
      <c r="I383" s="5" t="s">
        <v>288</v>
      </c>
      <c r="J383"/>
      <c r="K383"/>
    </row>
    <row r="384" spans="4:11" ht="31.5" customHeight="1">
      <c r="D384" s="22"/>
      <c r="E384" s="13"/>
      <c r="F384" s="12"/>
      <c r="I384" s="5"/>
      <c r="J384"/>
      <c r="K384"/>
    </row>
    <row r="385" spans="4:11" ht="31.5" customHeight="1">
      <c r="D385" s="22"/>
      <c r="E385" s="13"/>
      <c r="F385" s="12"/>
      <c r="I385" s="5"/>
      <c r="J385"/>
      <c r="K385"/>
    </row>
    <row r="386" spans="1:11" ht="31.5" customHeight="1">
      <c r="A386" s="1">
        <f>SUM(A383+G383)</f>
        <v>521.6400000000001</v>
      </c>
      <c r="C386" s="1">
        <f>SUM(C383+G383)</f>
        <v>20</v>
      </c>
      <c r="D386" s="22"/>
      <c r="E386" s="10" t="s">
        <v>11</v>
      </c>
      <c r="F386" s="12"/>
      <c r="G386" s="1">
        <v>6.9</v>
      </c>
      <c r="I386" s="5" t="s">
        <v>151</v>
      </c>
      <c r="J386"/>
      <c r="K386"/>
    </row>
    <row r="387" spans="1:11" ht="31.5" customHeight="1">
      <c r="A387" s="1">
        <f>SUM(A386+G386)</f>
        <v>528.5400000000001</v>
      </c>
      <c r="C387" s="1">
        <f>SUM(C386+G386)</f>
        <v>26.9</v>
      </c>
      <c r="D387" s="22"/>
      <c r="E387" s="10" t="s">
        <v>11</v>
      </c>
      <c r="F387" s="12"/>
      <c r="G387" s="1">
        <v>1.8</v>
      </c>
      <c r="I387" s="5" t="s">
        <v>150</v>
      </c>
      <c r="J387"/>
      <c r="K387"/>
    </row>
    <row r="388" spans="1:11" ht="31.5" customHeight="1">
      <c r="A388" s="1">
        <f>SUM(A387+G387)</f>
        <v>530.34</v>
      </c>
      <c r="C388" s="1">
        <f>SUM(C387+G387)</f>
        <v>28.7</v>
      </c>
      <c r="D388" s="22"/>
      <c r="E388" s="13" t="s">
        <v>15</v>
      </c>
      <c r="F388" s="12"/>
      <c r="G388" s="1">
        <v>3</v>
      </c>
      <c r="I388" s="5" t="s">
        <v>289</v>
      </c>
      <c r="J388"/>
      <c r="K388"/>
    </row>
    <row r="389" spans="2:12" ht="34.5" customHeight="1">
      <c r="B389" s="22"/>
      <c r="C389"/>
      <c r="D389" s="12"/>
      <c r="E389" s="22"/>
      <c r="F389" s="30" t="s">
        <v>102</v>
      </c>
      <c r="G389" s="30"/>
      <c r="H389" s="30"/>
      <c r="I389" s="30"/>
      <c r="J389" s="30"/>
      <c r="K389" s="30"/>
      <c r="L389" s="30"/>
    </row>
    <row r="390" spans="2:12" ht="34.5" customHeight="1">
      <c r="B390" s="22"/>
      <c r="C390"/>
      <c r="D390" s="12"/>
      <c r="E390" s="22"/>
      <c r="F390" s="31" t="s">
        <v>290</v>
      </c>
      <c r="G390" s="30"/>
      <c r="H390" s="30"/>
      <c r="I390" s="30"/>
      <c r="J390" s="30"/>
      <c r="K390" s="30"/>
      <c r="L390" s="30"/>
    </row>
    <row r="391" spans="1:11" ht="31.5" customHeight="1">
      <c r="A391" s="1">
        <f>SUM(A388+G388)</f>
        <v>533.34</v>
      </c>
      <c r="C391" s="1">
        <f>SUM(C388+G388)</f>
        <v>31.7</v>
      </c>
      <c r="D391" s="22"/>
      <c r="E391" s="13" t="s">
        <v>15</v>
      </c>
      <c r="F391" s="12"/>
      <c r="G391" s="1">
        <v>1.2</v>
      </c>
      <c r="I391" s="5" t="s">
        <v>291</v>
      </c>
      <c r="J391"/>
      <c r="K391"/>
    </row>
    <row r="392" spans="1:11" ht="31.5" customHeight="1">
      <c r="A392" s="1">
        <f>SUM(A391+G391)</f>
        <v>534.5400000000001</v>
      </c>
      <c r="C392" s="1">
        <f>SUM(C391+G391)</f>
        <v>32.9</v>
      </c>
      <c r="D392" s="22"/>
      <c r="E392" s="10" t="s">
        <v>11</v>
      </c>
      <c r="F392" s="12"/>
      <c r="G392" s="1">
        <v>0</v>
      </c>
      <c r="I392" s="5" t="s">
        <v>292</v>
      </c>
      <c r="J392"/>
      <c r="K392"/>
    </row>
    <row r="393" spans="1:11" ht="31.5" customHeight="1">
      <c r="A393" s="1">
        <f>SUM(A392+G392)</f>
        <v>534.5400000000001</v>
      </c>
      <c r="C393" s="1">
        <f>SUM(C392+G392)</f>
        <v>32.9</v>
      </c>
      <c r="D393" s="22"/>
      <c r="E393" s="13" t="s">
        <v>15</v>
      </c>
      <c r="F393" s="12"/>
      <c r="I393" s="5" t="s">
        <v>293</v>
      </c>
      <c r="J393"/>
      <c r="K393"/>
    </row>
    <row r="394" spans="4:11" ht="30.75" customHeight="1">
      <c r="D394" s="22"/>
      <c r="E394" s="12" t="s">
        <v>59</v>
      </c>
      <c r="F394" s="12"/>
      <c r="I394" s="5" t="s">
        <v>294</v>
      </c>
      <c r="J394"/>
      <c r="K394"/>
    </row>
    <row r="395" spans="4:11" ht="30.75" customHeight="1">
      <c r="D395" s="22"/>
      <c r="E395" s="12" t="s">
        <v>61</v>
      </c>
      <c r="F395" s="12"/>
      <c r="I395" s="5" t="s">
        <v>295</v>
      </c>
      <c r="J395"/>
      <c r="K395"/>
    </row>
    <row r="396" spans="3:11" ht="30.75" customHeight="1">
      <c r="C396" s="1" t="s">
        <v>296</v>
      </c>
      <c r="D396" s="22"/>
      <c r="I396" s="5"/>
      <c r="J396"/>
      <c r="K396"/>
    </row>
    <row r="397" spans="4:11" ht="30.75" customHeight="1">
      <c r="D397" s="22"/>
      <c r="I397" s="5"/>
      <c r="J397"/>
      <c r="K397"/>
    </row>
    <row r="398" spans="4:11" ht="30.75" customHeight="1">
      <c r="D398" s="22"/>
      <c r="I398" s="25" t="s">
        <v>297</v>
      </c>
      <c r="J398"/>
      <c r="K398"/>
    </row>
    <row r="399" spans="1:11" ht="26.25" customHeight="1">
      <c r="A399" s="1" t="s">
        <v>0</v>
      </c>
      <c r="I399" s="25">
        <v>13</v>
      </c>
      <c r="J399"/>
      <c r="K399"/>
    </row>
    <row r="400" spans="5:11" ht="9.75" customHeight="1">
      <c r="E400" s="8"/>
      <c r="G400" s="9"/>
      <c r="H400" s="10"/>
      <c r="I400" s="5"/>
      <c r="J400"/>
      <c r="K400"/>
    </row>
    <row r="401" spans="1:11" ht="26.25" customHeight="1">
      <c r="A401" s="11" t="s">
        <v>6</v>
      </c>
      <c r="B401" s="12"/>
      <c r="C401" s="11" t="s">
        <v>7</v>
      </c>
      <c r="D401" s="12"/>
      <c r="E401" s="12" t="s">
        <v>8</v>
      </c>
      <c r="F401" s="12"/>
      <c r="G401" s="11" t="s">
        <v>9</v>
      </c>
      <c r="H401" s="12"/>
      <c r="I401" s="15" t="s">
        <v>10</v>
      </c>
      <c r="J401"/>
      <c r="K401"/>
    </row>
    <row r="402" spans="5:11" ht="9.75" customHeight="1">
      <c r="E402" s="8"/>
      <c r="G402" s="9"/>
      <c r="H402" s="10"/>
      <c r="I402" s="5"/>
      <c r="J402"/>
      <c r="K402"/>
    </row>
    <row r="403" spans="1:11" ht="31.5" customHeight="1">
      <c r="A403" s="1">
        <f>A393</f>
        <v>534.5400000000001</v>
      </c>
      <c r="C403" s="1">
        <v>0</v>
      </c>
      <c r="E403" s="2" t="s">
        <v>137</v>
      </c>
      <c r="G403" s="1">
        <v>0.5700000000000001</v>
      </c>
      <c r="I403" s="5" t="s">
        <v>141</v>
      </c>
      <c r="J403"/>
      <c r="K403"/>
    </row>
    <row r="404" spans="1:11" ht="31.5" customHeight="1">
      <c r="A404" s="1">
        <f>SUM(G403+A403)</f>
        <v>535.1100000000001</v>
      </c>
      <c r="C404" s="1">
        <f>SUM(G403+C403)</f>
        <v>0.5700000000000001</v>
      </c>
      <c r="E404" s="2" t="s">
        <v>137</v>
      </c>
      <c r="G404" s="1">
        <v>1.29</v>
      </c>
      <c r="I404" s="5" t="s">
        <v>140</v>
      </c>
      <c r="J404"/>
      <c r="K404"/>
    </row>
    <row r="405" spans="1:11" ht="31.5" customHeight="1">
      <c r="A405" s="1">
        <f>SUM(G404+A404)</f>
        <v>536.4000000000001</v>
      </c>
      <c r="C405" s="1">
        <f>SUM(G404+C404)</f>
        <v>1.86</v>
      </c>
      <c r="E405" s="2" t="s">
        <v>137</v>
      </c>
      <c r="G405" s="1">
        <v>4.9</v>
      </c>
      <c r="I405" s="5" t="s">
        <v>139</v>
      </c>
      <c r="J405"/>
      <c r="K405"/>
    </row>
    <row r="406" spans="1:11" ht="31.5" customHeight="1">
      <c r="A406" s="1">
        <f>SUM(A405+G405)</f>
        <v>541.3000000000001</v>
      </c>
      <c r="C406" s="1">
        <f>SUM(C405+G405)</f>
        <v>6.760000000000001</v>
      </c>
      <c r="E406" s="10" t="s">
        <v>11</v>
      </c>
      <c r="G406" s="1">
        <v>3.58</v>
      </c>
      <c r="I406" s="5" t="s">
        <v>298</v>
      </c>
      <c r="J406"/>
      <c r="K406"/>
    </row>
    <row r="407" spans="3:11" ht="31.5" customHeight="1">
      <c r="C407" s="1">
        <f>SUM(C406+G406)</f>
        <v>10.34</v>
      </c>
      <c r="E407" s="11" t="s">
        <v>105</v>
      </c>
      <c r="G407"/>
      <c r="I407" s="5" t="s">
        <v>299</v>
      </c>
      <c r="J407"/>
      <c r="K407"/>
    </row>
    <row r="408" spans="1:11" ht="31.5" customHeight="1">
      <c r="A408" s="1">
        <f>SUM(G406+A406)</f>
        <v>544.8800000000001</v>
      </c>
      <c r="C408" s="1">
        <f>SUM(G406+C406)</f>
        <v>10.34</v>
      </c>
      <c r="E408" s="12" t="s">
        <v>51</v>
      </c>
      <c r="G408" s="1">
        <v>13.89</v>
      </c>
      <c r="I408" s="5" t="s">
        <v>300</v>
      </c>
      <c r="J408"/>
      <c r="K408"/>
    </row>
    <row r="409" spans="1:11" ht="31.5" customHeight="1">
      <c r="A409" s="1">
        <f>SUM(A408+G408)</f>
        <v>558.7700000000001</v>
      </c>
      <c r="C409" s="1">
        <f>SUM(C408+G408)</f>
        <v>24.23</v>
      </c>
      <c r="E409" s="12" t="s">
        <v>25</v>
      </c>
      <c r="G409" s="1">
        <v>2.8</v>
      </c>
      <c r="I409" s="5" t="s">
        <v>301</v>
      </c>
      <c r="J409"/>
      <c r="K409"/>
    </row>
    <row r="410" spans="3:11" ht="31.5" customHeight="1">
      <c r="C410" s="1">
        <f>SUM(C409)+0.4</f>
        <v>24.63</v>
      </c>
      <c r="E410" s="12"/>
      <c r="F410" s="2" t="s">
        <v>302</v>
      </c>
      <c r="I410" s="5"/>
      <c r="J410"/>
      <c r="K410"/>
    </row>
    <row r="411" spans="1:11" ht="31.5" customHeight="1">
      <c r="A411" s="1">
        <f>SUM(A409+G409)</f>
        <v>561.57</v>
      </c>
      <c r="C411" s="1">
        <f>SUM(C409+G409)</f>
        <v>27.03</v>
      </c>
      <c r="E411" s="10" t="s">
        <v>21</v>
      </c>
      <c r="G411" s="1">
        <v>8.8</v>
      </c>
      <c r="I411" s="5" t="s">
        <v>303</v>
      </c>
      <c r="J411"/>
      <c r="K411"/>
    </row>
    <row r="412" spans="1:11" ht="31.5" customHeight="1">
      <c r="A412" s="1">
        <f>SUM(G411+A411)</f>
        <v>570.37</v>
      </c>
      <c r="C412" s="1">
        <f>SUM(G411+C411)</f>
        <v>35.83</v>
      </c>
      <c r="E412" s="2" t="s">
        <v>137</v>
      </c>
      <c r="G412" s="1">
        <v>2.5</v>
      </c>
      <c r="I412" s="5" t="s">
        <v>304</v>
      </c>
      <c r="J412"/>
      <c r="K412"/>
    </row>
    <row r="413" s="24" customFormat="1" ht="31.5" customHeight="1">
      <c r="D413" s="24" t="s">
        <v>305</v>
      </c>
    </row>
    <row r="414" spans="1:11" ht="31.5" customHeight="1">
      <c r="A414" s="1">
        <f>SUM(G412+A412)</f>
        <v>572.87</v>
      </c>
      <c r="C414" s="1">
        <f>SUM(G412+C412)</f>
        <v>38.33</v>
      </c>
      <c r="E414" s="10" t="s">
        <v>11</v>
      </c>
      <c r="G414" s="1">
        <v>3.5</v>
      </c>
      <c r="I414" s="5" t="s">
        <v>306</v>
      </c>
      <c r="J414"/>
      <c r="K414"/>
    </row>
    <row r="415" spans="1:11" ht="31.5" customHeight="1">
      <c r="A415" s="1">
        <f>SUM(G414+A414)</f>
        <v>576.37</v>
      </c>
      <c r="C415" s="1">
        <f>SUM(G414+C414)</f>
        <v>41.83</v>
      </c>
      <c r="E415" s="2" t="s">
        <v>137</v>
      </c>
      <c r="G415" s="1">
        <v>3.7</v>
      </c>
      <c r="I415" s="5" t="s">
        <v>307</v>
      </c>
      <c r="J415"/>
      <c r="K415"/>
    </row>
    <row r="416" spans="1:11" ht="31.5" customHeight="1">
      <c r="A416" s="1">
        <f>SUM(G415+A415)</f>
        <v>580.07</v>
      </c>
      <c r="C416" s="1">
        <f>SUM(G415+C415)</f>
        <v>45.53</v>
      </c>
      <c r="E416" s="2" t="s">
        <v>137</v>
      </c>
      <c r="G416" s="1">
        <v>0.7</v>
      </c>
      <c r="I416" s="5" t="s">
        <v>308</v>
      </c>
      <c r="J416"/>
      <c r="K416"/>
    </row>
    <row r="417" s="24" customFormat="1" ht="31.5" customHeight="1">
      <c r="D417" s="24" t="s">
        <v>309</v>
      </c>
    </row>
    <row r="418" spans="1:11" ht="31.5" customHeight="1">
      <c r="A418" s="1">
        <f>SUM(G416+A416)</f>
        <v>580.7700000000001</v>
      </c>
      <c r="C418" s="1">
        <f>SUM(G416+C416)</f>
        <v>46.230000000000004</v>
      </c>
      <c r="E418" s="10" t="s">
        <v>11</v>
      </c>
      <c r="I418" s="5" t="s">
        <v>310</v>
      </c>
      <c r="J418"/>
      <c r="K418"/>
    </row>
    <row r="419" spans="5:11" ht="30.75" customHeight="1">
      <c r="E419" s="10"/>
      <c r="G419" s="1" t="s">
        <v>311</v>
      </c>
      <c r="I419" s="5"/>
      <c r="J419"/>
      <c r="K419"/>
    </row>
    <row r="420" spans="5:11" ht="30.75" customHeight="1">
      <c r="E420" s="12" t="s">
        <v>59</v>
      </c>
      <c r="I420" s="5" t="s">
        <v>312</v>
      </c>
      <c r="J420"/>
      <c r="K420"/>
    </row>
    <row r="421" spans="5:11" ht="30.75" customHeight="1">
      <c r="E421" s="12" t="s">
        <v>61</v>
      </c>
      <c r="I421" s="5" t="s">
        <v>313</v>
      </c>
      <c r="J421"/>
      <c r="K421"/>
    </row>
    <row r="422" spans="1:256" ht="30.75" customHeight="1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  <c r="EH422"/>
      <c r="EI422"/>
      <c r="EJ422"/>
      <c r="EK422"/>
      <c r="EL422"/>
      <c r="EM422"/>
      <c r="EN422"/>
      <c r="EO422"/>
      <c r="EP422"/>
      <c r="EQ422"/>
      <c r="ER422"/>
      <c r="ES422"/>
      <c r="ET422"/>
      <c r="EU422"/>
      <c r="EV422"/>
      <c r="EW422"/>
      <c r="EX422"/>
      <c r="EY422"/>
      <c r="EZ422"/>
      <c r="FA422"/>
      <c r="FB422"/>
      <c r="FC422"/>
      <c r="FD422"/>
      <c r="FE422"/>
      <c r="FF422"/>
      <c r="FG422"/>
      <c r="FH422"/>
      <c r="FI422"/>
      <c r="FJ422"/>
      <c r="FK422"/>
      <c r="FL422"/>
      <c r="FM422"/>
      <c r="FN422"/>
      <c r="FO422"/>
      <c r="FP422"/>
      <c r="FQ422"/>
      <c r="FR422"/>
      <c r="FS422"/>
      <c r="FT422"/>
      <c r="FU422"/>
      <c r="FV422"/>
      <c r="FW422"/>
      <c r="FX422"/>
      <c r="FY422"/>
      <c r="FZ422"/>
      <c r="GA422"/>
      <c r="GB422"/>
      <c r="GC422"/>
      <c r="GD422"/>
      <c r="GE422"/>
      <c r="GF422"/>
      <c r="GG422"/>
      <c r="GH422"/>
      <c r="GI422"/>
      <c r="GJ422"/>
      <c r="GK422"/>
      <c r="GL422"/>
      <c r="GM422"/>
      <c r="GN422"/>
      <c r="GO422"/>
      <c r="GP422"/>
      <c r="GQ422"/>
      <c r="GR422"/>
      <c r="GS422"/>
      <c r="GT422"/>
      <c r="GU422"/>
      <c r="GV422"/>
      <c r="GW422"/>
      <c r="GX422"/>
      <c r="GY422"/>
      <c r="GZ422"/>
      <c r="HA422"/>
      <c r="HB422"/>
      <c r="HC422"/>
      <c r="HD422"/>
      <c r="HE422"/>
      <c r="HF422"/>
      <c r="HG422"/>
      <c r="HH422"/>
      <c r="HI422"/>
      <c r="HJ422"/>
      <c r="HK422"/>
      <c r="HL422"/>
      <c r="HM422"/>
      <c r="HN422"/>
      <c r="HO422"/>
      <c r="HP422"/>
      <c r="HQ422"/>
      <c r="HR422"/>
      <c r="HS422"/>
      <c r="HT422"/>
      <c r="HU422"/>
      <c r="HV422"/>
      <c r="HW422"/>
      <c r="HX422"/>
      <c r="HY422"/>
      <c r="HZ422"/>
      <c r="IA422"/>
      <c r="IB422"/>
      <c r="IC422"/>
      <c r="ID422"/>
      <c r="IE422"/>
      <c r="IF422"/>
      <c r="IG422"/>
      <c r="IH422"/>
      <c r="II422"/>
      <c r="IJ422"/>
      <c r="IK422"/>
      <c r="IL422"/>
      <c r="IM422"/>
      <c r="IN422"/>
      <c r="IO422"/>
      <c r="IP422"/>
      <c r="IQ422"/>
      <c r="IR422"/>
      <c r="IS422"/>
      <c r="IT422"/>
      <c r="IU422"/>
      <c r="IV422"/>
    </row>
    <row r="423" spans="5:11" ht="31.5" customHeight="1">
      <c r="E423" s="2" t="s">
        <v>64</v>
      </c>
      <c r="I423" s="5"/>
      <c r="J423"/>
      <c r="K423"/>
    </row>
    <row r="424" spans="9:11" ht="30.75" customHeight="1">
      <c r="I424" s="25" t="s">
        <v>314</v>
      </c>
      <c r="J424"/>
      <c r="K424"/>
    </row>
    <row r="425" spans="1:11" ht="26.25" customHeight="1">
      <c r="A425" s="1" t="s">
        <v>0</v>
      </c>
      <c r="I425" s="25">
        <v>14</v>
      </c>
      <c r="J425"/>
      <c r="K425"/>
    </row>
    <row r="426" spans="5:11" ht="9.75" customHeight="1">
      <c r="E426" s="8"/>
      <c r="G426" s="9"/>
      <c r="H426" s="10"/>
      <c r="I426" s="5"/>
      <c r="J426"/>
      <c r="K426"/>
    </row>
    <row r="427" spans="1:11" ht="26.25" customHeight="1">
      <c r="A427" s="11" t="s">
        <v>6</v>
      </c>
      <c r="B427" s="12"/>
      <c r="C427" s="11" t="s">
        <v>7</v>
      </c>
      <c r="D427" s="12"/>
      <c r="E427" s="12" t="s">
        <v>8</v>
      </c>
      <c r="F427" s="12"/>
      <c r="G427" s="11" t="s">
        <v>9</v>
      </c>
      <c r="H427" s="12"/>
      <c r="I427" s="15" t="s">
        <v>10</v>
      </c>
      <c r="J427"/>
      <c r="K427"/>
    </row>
    <row r="428" spans="5:11" ht="9.75" customHeight="1">
      <c r="E428" s="8"/>
      <c r="G428" s="9"/>
      <c r="H428" s="10"/>
      <c r="I428" s="5"/>
      <c r="J428"/>
      <c r="K428"/>
    </row>
    <row r="429" spans="1:11" ht="31.5" customHeight="1">
      <c r="A429" s="1">
        <f>A418</f>
        <v>580.7700000000001</v>
      </c>
      <c r="C429" s="1">
        <v>0</v>
      </c>
      <c r="E429" s="2" t="s">
        <v>15</v>
      </c>
      <c r="G429" s="1">
        <v>0.4</v>
      </c>
      <c r="I429" s="5" t="s">
        <v>315</v>
      </c>
      <c r="J429"/>
      <c r="K429"/>
    </row>
    <row r="430" spans="1:11" ht="31.5" customHeight="1">
      <c r="A430" s="1">
        <f>SUM(G429+A429)</f>
        <v>581.1700000000001</v>
      </c>
      <c r="C430" s="1">
        <f>SUM(G429+C429)</f>
        <v>0.4</v>
      </c>
      <c r="E430" s="2" t="s">
        <v>15</v>
      </c>
      <c r="G430" s="1">
        <v>0.30000000000000004</v>
      </c>
      <c r="I430" s="5" t="s">
        <v>316</v>
      </c>
      <c r="J430"/>
      <c r="K430"/>
    </row>
    <row r="431" spans="1:11" ht="31.5" customHeight="1">
      <c r="A431" s="1">
        <f>SUM(G430+A430)</f>
        <v>581.47</v>
      </c>
      <c r="C431" s="1">
        <f>SUM(G430+C430)</f>
        <v>0.7000000000000001</v>
      </c>
      <c r="E431" s="10" t="s">
        <v>11</v>
      </c>
      <c r="G431" s="1">
        <v>0.1</v>
      </c>
      <c r="I431" s="5" t="s">
        <v>317</v>
      </c>
      <c r="J431"/>
      <c r="K431"/>
    </row>
    <row r="432" spans="1:11" ht="31.5" customHeight="1">
      <c r="A432" s="1">
        <f>SUM(G431+A431)</f>
        <v>581.57</v>
      </c>
      <c r="C432" s="1">
        <f>SUM(G431+C431)</f>
        <v>0.8</v>
      </c>
      <c r="E432" s="2" t="s">
        <v>15</v>
      </c>
      <c r="G432" s="1">
        <v>0.30000000000000004</v>
      </c>
      <c r="I432" s="5" t="s">
        <v>318</v>
      </c>
      <c r="J432"/>
      <c r="K432"/>
    </row>
    <row r="433" spans="1:11" ht="31.5" customHeight="1">
      <c r="A433" s="1">
        <f>SUM(G432+A432)</f>
        <v>581.87</v>
      </c>
      <c r="C433" s="1">
        <f>SUM(G432+C432)</f>
        <v>1.1</v>
      </c>
      <c r="E433" s="10" t="s">
        <v>11</v>
      </c>
      <c r="G433" s="1">
        <v>0.1</v>
      </c>
      <c r="I433" s="5" t="s">
        <v>319</v>
      </c>
      <c r="J433"/>
      <c r="K433"/>
    </row>
    <row r="434" spans="1:11" ht="31.5" customHeight="1">
      <c r="A434" s="1">
        <f>SUM(G433+A433)</f>
        <v>581.97</v>
      </c>
      <c r="C434" s="1">
        <f>SUM(G433+C433)</f>
        <v>1.2000000000000002</v>
      </c>
      <c r="E434" s="2" t="s">
        <v>15</v>
      </c>
      <c r="G434" s="1">
        <v>2</v>
      </c>
      <c r="I434" s="5" t="s">
        <v>320</v>
      </c>
      <c r="J434"/>
      <c r="K434"/>
    </row>
    <row r="435" spans="1:11" ht="31.5" customHeight="1">
      <c r="A435" s="1">
        <f>SUM(G434+A434)</f>
        <v>583.97</v>
      </c>
      <c r="C435" s="1">
        <f>SUM(G434+C434)</f>
        <v>3.2</v>
      </c>
      <c r="E435" s="10" t="s">
        <v>11</v>
      </c>
      <c r="G435" s="1">
        <v>0.2</v>
      </c>
      <c r="I435" s="5" t="s">
        <v>321</v>
      </c>
      <c r="J435"/>
      <c r="K435"/>
    </row>
    <row r="436" spans="1:11" ht="31.5" customHeight="1">
      <c r="A436" s="1">
        <f>SUM(G435+A435)</f>
        <v>584.1700000000001</v>
      </c>
      <c r="C436" s="1">
        <f>SUM(G435+C435)</f>
        <v>3.4000000000000004</v>
      </c>
      <c r="E436" s="2" t="s">
        <v>15</v>
      </c>
      <c r="G436" s="1">
        <v>3</v>
      </c>
      <c r="I436" s="5" t="s">
        <v>322</v>
      </c>
      <c r="J436"/>
      <c r="K436"/>
    </row>
    <row r="437" spans="1:11" ht="31.5" customHeight="1">
      <c r="A437" s="1">
        <f>SUM(G436+A436)</f>
        <v>587.1700000000001</v>
      </c>
      <c r="C437" s="1">
        <f>SUM(G436+C436)</f>
        <v>6.4</v>
      </c>
      <c r="E437" s="2" t="s">
        <v>15</v>
      </c>
      <c r="G437" s="1">
        <v>0.4</v>
      </c>
      <c r="I437" s="5" t="s">
        <v>323</v>
      </c>
      <c r="J437"/>
      <c r="K437"/>
    </row>
    <row r="438" spans="1:11" ht="31.5" customHeight="1">
      <c r="A438" s="1">
        <f>SUM(G437+A437)</f>
        <v>587.57</v>
      </c>
      <c r="C438" s="1">
        <f>SUM(G437+C437)</f>
        <v>6.800000000000001</v>
      </c>
      <c r="E438" s="10" t="s">
        <v>11</v>
      </c>
      <c r="G438" s="1">
        <v>1</v>
      </c>
      <c r="I438" s="5" t="s">
        <v>324</v>
      </c>
      <c r="J438"/>
      <c r="K438"/>
    </row>
    <row r="439" spans="1:11" ht="31.5" customHeight="1">
      <c r="A439" s="1">
        <f>SUM(G438+A438)</f>
        <v>588.57</v>
      </c>
      <c r="C439" s="1">
        <f>SUM(G438+C438)</f>
        <v>7.800000000000001</v>
      </c>
      <c r="E439" s="2" t="s">
        <v>15</v>
      </c>
      <c r="G439" s="1">
        <v>0.2</v>
      </c>
      <c r="I439" s="5" t="s">
        <v>325</v>
      </c>
      <c r="J439"/>
      <c r="K439"/>
    </row>
    <row r="440" spans="1:11" ht="31.5" customHeight="1">
      <c r="A440" s="1">
        <f>SUM(G439+A439)</f>
        <v>588.7700000000001</v>
      </c>
      <c r="C440" s="1">
        <f>SUM(G439+C439)</f>
        <v>8</v>
      </c>
      <c r="E440" s="10" t="s">
        <v>51</v>
      </c>
      <c r="G440" s="1">
        <v>1.2</v>
      </c>
      <c r="I440" s="5" t="s">
        <v>326</v>
      </c>
      <c r="J440"/>
      <c r="K440"/>
    </row>
    <row r="441" spans="5:11" ht="31.5" customHeight="1">
      <c r="E441" s="10"/>
      <c r="I441" s="5"/>
      <c r="J441"/>
      <c r="K441"/>
    </row>
    <row r="442" spans="5:11" ht="31.5" customHeight="1">
      <c r="E442" s="10"/>
      <c r="I442" s="5"/>
      <c r="J442"/>
      <c r="K442"/>
    </row>
    <row r="443" spans="1:11" ht="31.5" customHeight="1">
      <c r="A443" s="1">
        <f>SUM(G440+A440)</f>
        <v>589.9700000000001</v>
      </c>
      <c r="C443" s="1">
        <f>SUM(G440+C440)</f>
        <v>9.2</v>
      </c>
      <c r="E443" s="2" t="s">
        <v>15</v>
      </c>
      <c r="G443" s="1">
        <v>0.2</v>
      </c>
      <c r="I443" s="5" t="s">
        <v>327</v>
      </c>
      <c r="J443"/>
      <c r="K443"/>
    </row>
    <row r="444" spans="1:11" ht="31.5" customHeight="1">
      <c r="A444" s="1">
        <f>SUM(G443+A443)</f>
        <v>590.1700000000002</v>
      </c>
      <c r="C444" s="1">
        <f>SUM(G443+C443)</f>
        <v>9.399999999999999</v>
      </c>
      <c r="E444" s="10" t="s">
        <v>11</v>
      </c>
      <c r="G444" s="1">
        <v>3.2</v>
      </c>
      <c r="I444" s="5" t="s">
        <v>328</v>
      </c>
      <c r="J444"/>
      <c r="K444"/>
    </row>
    <row r="445" spans="1:11" ht="31.5" customHeight="1">
      <c r="A445" s="1">
        <f>SUM(G444+A444)</f>
        <v>593.3700000000002</v>
      </c>
      <c r="C445" s="1">
        <f>SUM(G444+C444)</f>
        <v>12.599999999999998</v>
      </c>
      <c r="E445" s="10" t="s">
        <v>11</v>
      </c>
      <c r="G445" s="1">
        <v>1.4</v>
      </c>
      <c r="I445" s="5" t="s">
        <v>329</v>
      </c>
      <c r="J445"/>
      <c r="K445"/>
    </row>
    <row r="446" spans="1:11" ht="31.5" customHeight="1">
      <c r="A446" s="1">
        <f>SUM(G445+A445)</f>
        <v>594.7700000000002</v>
      </c>
      <c r="C446" s="1">
        <f>SUM(G445+C445)</f>
        <v>13.999999999999998</v>
      </c>
      <c r="E446" s="10" t="s">
        <v>51</v>
      </c>
      <c r="G446" s="1">
        <v>0.7</v>
      </c>
      <c r="I446" s="5" t="s">
        <v>330</v>
      </c>
      <c r="J446"/>
      <c r="K446"/>
    </row>
    <row r="447" spans="5:11" ht="31.5" customHeight="1">
      <c r="E447" s="10"/>
      <c r="I447" s="5" t="s">
        <v>293</v>
      </c>
      <c r="J447"/>
      <c r="K447"/>
    </row>
    <row r="448" spans="1:11" ht="31.5" customHeight="1">
      <c r="A448" s="1">
        <f>SUM(G446+A446)</f>
        <v>595.4700000000003</v>
      </c>
      <c r="C448" s="1">
        <f>SUM(G446+C446)</f>
        <v>14.699999999999998</v>
      </c>
      <c r="E448" s="2" t="s">
        <v>15</v>
      </c>
      <c r="G448" s="1">
        <v>0.5</v>
      </c>
      <c r="I448" s="5" t="s">
        <v>126</v>
      </c>
      <c r="J448"/>
      <c r="K448"/>
    </row>
    <row r="449" spans="1:11" ht="31.5" customHeight="1">
      <c r="A449" s="1">
        <f>SUM(G448+A448)</f>
        <v>595.9700000000003</v>
      </c>
      <c r="C449" s="1">
        <f>SUM(G448+C448)</f>
        <v>15.199999999999998</v>
      </c>
      <c r="E449" s="10" t="s">
        <v>11</v>
      </c>
      <c r="G449" s="1">
        <v>1.6</v>
      </c>
      <c r="I449" s="5" t="s">
        <v>331</v>
      </c>
      <c r="J449"/>
      <c r="K449"/>
    </row>
    <row r="450" spans="1:11" ht="31.5" customHeight="1">
      <c r="A450" s="1">
        <f>SUM(G449+A449)</f>
        <v>597.5700000000003</v>
      </c>
      <c r="C450" s="1">
        <f>SUM(G449+C449)</f>
        <v>16.799999999999997</v>
      </c>
      <c r="E450" s="2" t="s">
        <v>15</v>
      </c>
      <c r="G450" s="1">
        <v>0.6000000000000001</v>
      </c>
      <c r="I450" s="5" t="s">
        <v>332</v>
      </c>
      <c r="J450"/>
      <c r="K450"/>
    </row>
    <row r="451" spans="1:11" ht="31.5" customHeight="1">
      <c r="A451" s="1">
        <f>SUM(G450+A450)</f>
        <v>598.1700000000003</v>
      </c>
      <c r="C451" s="1">
        <f>SUM(G450+C450)</f>
        <v>17.4</v>
      </c>
      <c r="E451" s="10" t="s">
        <v>11</v>
      </c>
      <c r="G451" s="1">
        <v>2.9</v>
      </c>
      <c r="I451" s="5" t="s">
        <v>333</v>
      </c>
      <c r="J451"/>
      <c r="K451"/>
    </row>
    <row r="452" spans="1:11" ht="31.5" customHeight="1">
      <c r="A452" s="1">
        <f>SUM(G451+A451)</f>
        <v>601.0700000000003</v>
      </c>
      <c r="C452" s="1">
        <f>SUM(G451+C451)</f>
        <v>20.299999999999997</v>
      </c>
      <c r="E452" s="2" t="s">
        <v>15</v>
      </c>
      <c r="G452" s="1">
        <v>0.2</v>
      </c>
      <c r="I452" s="5" t="s">
        <v>121</v>
      </c>
      <c r="J452"/>
      <c r="K452"/>
    </row>
    <row r="453" spans="1:11" ht="31.5" customHeight="1">
      <c r="A453" s="1">
        <f>SUM(G452+A452)</f>
        <v>601.2700000000003</v>
      </c>
      <c r="C453" s="1">
        <f>SUM(G452+C452)</f>
        <v>20.499999999999996</v>
      </c>
      <c r="E453" s="10" t="s">
        <v>11</v>
      </c>
      <c r="G453" s="1">
        <v>0.5</v>
      </c>
      <c r="I453" s="5" t="s">
        <v>116</v>
      </c>
      <c r="J453"/>
      <c r="K453"/>
    </row>
    <row r="454" spans="1:11" ht="31.5" customHeight="1">
      <c r="A454" s="1">
        <f>SUM(G453+A453)</f>
        <v>601.7700000000003</v>
      </c>
      <c r="C454" s="1">
        <f>SUM(G453+C453)</f>
        <v>20.999999999999996</v>
      </c>
      <c r="E454" s="10" t="s">
        <v>11</v>
      </c>
      <c r="G454" s="1">
        <v>2.8</v>
      </c>
      <c r="I454" s="5" t="s">
        <v>334</v>
      </c>
      <c r="J454"/>
      <c r="K454"/>
    </row>
    <row r="455" spans="1:11" ht="30.75" customHeight="1">
      <c r="A455"/>
      <c r="B455"/>
      <c r="C455"/>
      <c r="D455" s="1" t="s">
        <v>119</v>
      </c>
      <c r="F455" s="5"/>
      <c r="G455"/>
      <c r="H455"/>
      <c r="I455"/>
      <c r="J455"/>
      <c r="K455"/>
    </row>
    <row r="456" spans="1:256" ht="30.75" customHeight="1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  <c r="EF456"/>
      <c r="EG456"/>
      <c r="EH456"/>
      <c r="EI456"/>
      <c r="EJ456"/>
      <c r="EK456"/>
      <c r="EL456"/>
      <c r="EM456"/>
      <c r="EN456"/>
      <c r="EO456"/>
      <c r="EP456"/>
      <c r="EQ456"/>
      <c r="ER456"/>
      <c r="ES456"/>
      <c r="ET456"/>
      <c r="EU456"/>
      <c r="EV456"/>
      <c r="EW456"/>
      <c r="EX456"/>
      <c r="EY456"/>
      <c r="EZ456"/>
      <c r="FA456"/>
      <c r="FB456"/>
      <c r="FC456"/>
      <c r="FD456"/>
      <c r="FE456"/>
      <c r="FF456"/>
      <c r="FG456"/>
      <c r="FH456"/>
      <c r="FI456"/>
      <c r="FJ456"/>
      <c r="FK456"/>
      <c r="FL456"/>
      <c r="FM456"/>
      <c r="FN456"/>
      <c r="FO456"/>
      <c r="FP456"/>
      <c r="FQ456"/>
      <c r="FR456"/>
      <c r="FS456"/>
      <c r="FT456"/>
      <c r="FU456"/>
      <c r="FV456"/>
      <c r="FW456"/>
      <c r="FX456"/>
      <c r="FY456"/>
      <c r="FZ456"/>
      <c r="GA456"/>
      <c r="GB456"/>
      <c r="GC456"/>
      <c r="GD456"/>
      <c r="GE456"/>
      <c r="GF456"/>
      <c r="GG456"/>
      <c r="GH456"/>
      <c r="GI456"/>
      <c r="GJ456"/>
      <c r="GK456"/>
      <c r="GL456"/>
      <c r="GM456"/>
      <c r="GN456"/>
      <c r="GO456"/>
      <c r="GP456"/>
      <c r="GQ456"/>
      <c r="GR456"/>
      <c r="GS456"/>
      <c r="GT456"/>
      <c r="GU456"/>
      <c r="GV456"/>
      <c r="GW456"/>
      <c r="GX456"/>
      <c r="GY456"/>
      <c r="GZ456"/>
      <c r="HA456"/>
      <c r="HB456"/>
      <c r="HC456"/>
      <c r="HD456"/>
      <c r="HE456"/>
      <c r="HF456"/>
      <c r="HG456"/>
      <c r="HH456"/>
      <c r="HI456"/>
      <c r="HJ456"/>
      <c r="HK456"/>
      <c r="HL456"/>
      <c r="HM456"/>
      <c r="HN456"/>
      <c r="HO456"/>
      <c r="HP456"/>
      <c r="HQ456"/>
      <c r="HR456"/>
      <c r="HS456"/>
      <c r="HT456"/>
      <c r="HU456"/>
      <c r="HV456"/>
      <c r="HW456"/>
      <c r="HX456"/>
      <c r="HY456"/>
      <c r="HZ456"/>
      <c r="IA456"/>
      <c r="IB456"/>
      <c r="IC456"/>
      <c r="ID456"/>
      <c r="IE456"/>
      <c r="IF456"/>
      <c r="IG456"/>
      <c r="IH456"/>
      <c r="II456"/>
      <c r="IJ456"/>
      <c r="IK456"/>
      <c r="IL456"/>
      <c r="IM456"/>
      <c r="IN456"/>
      <c r="IO456"/>
      <c r="IP456"/>
      <c r="IQ456"/>
      <c r="IR456"/>
      <c r="IS456"/>
      <c r="IT456"/>
      <c r="IU456"/>
      <c r="IV456"/>
    </row>
    <row r="457" spans="1:256" ht="30.75" customHeight="1">
      <c r="A457" s="1" t="s">
        <v>0</v>
      </c>
      <c r="D457"/>
      <c r="E457"/>
      <c r="F457"/>
      <c r="I457" s="25">
        <v>15</v>
      </c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  <c r="DX457"/>
      <c r="DY457"/>
      <c r="DZ457"/>
      <c r="EA457"/>
      <c r="EB457"/>
      <c r="EC457"/>
      <c r="ED457"/>
      <c r="EE457"/>
      <c r="EF457"/>
      <c r="EG457"/>
      <c r="EH457"/>
      <c r="EI457"/>
      <c r="EJ457"/>
      <c r="EK457"/>
      <c r="EL457"/>
      <c r="EM457"/>
      <c r="EN457"/>
      <c r="EO457"/>
      <c r="EP457"/>
      <c r="EQ457"/>
      <c r="ER457"/>
      <c r="ES457"/>
      <c r="ET457"/>
      <c r="EU457"/>
      <c r="EV457"/>
      <c r="EW457"/>
      <c r="EX457"/>
      <c r="EY457"/>
      <c r="EZ457"/>
      <c r="FA457"/>
      <c r="FB457"/>
      <c r="FC457"/>
      <c r="FD457"/>
      <c r="FE457"/>
      <c r="FF457"/>
      <c r="FG457"/>
      <c r="FH457"/>
      <c r="FI457"/>
      <c r="FJ457"/>
      <c r="FK457"/>
      <c r="FL457"/>
      <c r="FM457"/>
      <c r="FN457"/>
      <c r="FO457"/>
      <c r="FP457"/>
      <c r="FQ457"/>
      <c r="FR457"/>
      <c r="FS457"/>
      <c r="FT457"/>
      <c r="FU457"/>
      <c r="FV457"/>
      <c r="FW457"/>
      <c r="FX457"/>
      <c r="FY457"/>
      <c r="FZ457"/>
      <c r="GA457"/>
      <c r="GB457"/>
      <c r="GC457"/>
      <c r="GD457"/>
      <c r="GE457"/>
      <c r="GF457"/>
      <c r="GG457"/>
      <c r="GH457"/>
      <c r="GI457"/>
      <c r="GJ457"/>
      <c r="GK457"/>
      <c r="GL457"/>
      <c r="GM457"/>
      <c r="GN457"/>
      <c r="GO457"/>
      <c r="GP457"/>
      <c r="GQ457"/>
      <c r="GR457"/>
      <c r="GS457"/>
      <c r="GT457"/>
      <c r="GU457"/>
      <c r="GV457"/>
      <c r="GW457"/>
      <c r="GX457"/>
      <c r="GY457"/>
      <c r="GZ457"/>
      <c r="HA457"/>
      <c r="HB457"/>
      <c r="HC457"/>
      <c r="HD457"/>
      <c r="HE457"/>
      <c r="HF457"/>
      <c r="HG457"/>
      <c r="HH457"/>
      <c r="HI457"/>
      <c r="HJ457"/>
      <c r="HK457"/>
      <c r="HL457"/>
      <c r="HM457"/>
      <c r="HN457"/>
      <c r="HO457"/>
      <c r="HP457"/>
      <c r="HQ457"/>
      <c r="HR457"/>
      <c r="HS457"/>
      <c r="HT457"/>
      <c r="HU457"/>
      <c r="HV457"/>
      <c r="HW457"/>
      <c r="HX457"/>
      <c r="HY457"/>
      <c r="HZ457"/>
      <c r="IA457"/>
      <c r="IB457"/>
      <c r="IC457"/>
      <c r="ID457"/>
      <c r="IE457"/>
      <c r="IF457"/>
      <c r="IG457"/>
      <c r="IH457"/>
      <c r="II457"/>
      <c r="IJ457"/>
      <c r="IK457"/>
      <c r="IL457"/>
      <c r="IM457"/>
      <c r="IN457"/>
      <c r="IO457"/>
      <c r="IP457"/>
      <c r="IQ457"/>
      <c r="IR457"/>
      <c r="IS457"/>
      <c r="IT457"/>
      <c r="IU457"/>
      <c r="IV457"/>
    </row>
    <row r="458" spans="1:11" ht="31.5" customHeight="1">
      <c r="A458" s="1">
        <f>SUM(G454+A454)</f>
        <v>604.5700000000003</v>
      </c>
      <c r="C458" s="1">
        <f>SUM(G454)+C454</f>
        <v>23.799999999999997</v>
      </c>
      <c r="E458" s="2" t="s">
        <v>15</v>
      </c>
      <c r="G458" s="1">
        <v>3.3</v>
      </c>
      <c r="I458" s="5" t="s">
        <v>335</v>
      </c>
      <c r="J458"/>
      <c r="K458"/>
    </row>
    <row r="459" spans="1:11" ht="30.75" customHeight="1">
      <c r="A459" s="1">
        <f>SUM(G458+A458)</f>
        <v>607.8700000000002</v>
      </c>
      <c r="C459" s="1">
        <f>SUM(G458+C458)</f>
        <v>27.099999999999998</v>
      </c>
      <c r="E459" s="10" t="s">
        <v>11</v>
      </c>
      <c r="G459" s="1">
        <v>0.1</v>
      </c>
      <c r="I459" s="22" t="s">
        <v>336</v>
      </c>
      <c r="J459"/>
      <c r="K459"/>
    </row>
    <row r="460" spans="1:11" ht="30.75" customHeight="1">
      <c r="A460" s="1">
        <f>SUM(G459+A459)</f>
        <v>607.9700000000003</v>
      </c>
      <c r="C460" s="1">
        <f>SUM(G459+C459)</f>
        <v>27.2</v>
      </c>
      <c r="E460" s="2" t="s">
        <v>15</v>
      </c>
      <c r="G460" s="1">
        <v>0.9</v>
      </c>
      <c r="I460" s="22" t="s">
        <v>337</v>
      </c>
      <c r="J460"/>
      <c r="K460"/>
    </row>
    <row r="461" spans="1:11" ht="30.75" customHeight="1">
      <c r="A461" s="1">
        <f>SUM(G460+A460)</f>
        <v>608.8700000000002</v>
      </c>
      <c r="C461" s="1">
        <f>SUM(G460+C460)</f>
        <v>28.099999999999998</v>
      </c>
      <c r="E461" s="2" t="s">
        <v>15</v>
      </c>
      <c r="G461" s="1">
        <v>0.7</v>
      </c>
      <c r="I461" s="22" t="s">
        <v>338</v>
      </c>
      <c r="J461"/>
      <c r="K461"/>
    </row>
    <row r="462" spans="1:11" ht="30.75" customHeight="1">
      <c r="A462" s="1">
        <f>SUM(G461+A461)</f>
        <v>609.5700000000003</v>
      </c>
      <c r="C462" s="1">
        <f>SUM(G461+C461)</f>
        <v>28.799999999999997</v>
      </c>
      <c r="E462" s="2" t="s">
        <v>15</v>
      </c>
      <c r="G462" s="1">
        <v>0.4</v>
      </c>
      <c r="I462" s="22" t="s">
        <v>339</v>
      </c>
      <c r="J462"/>
      <c r="K462"/>
    </row>
    <row r="463" spans="1:11" ht="30.75" customHeight="1">
      <c r="A463" s="1">
        <f>SUM(G462+A462)</f>
        <v>609.9700000000003</v>
      </c>
      <c r="C463" s="1">
        <f>SUM(G462+C462)</f>
        <v>29.199999999999996</v>
      </c>
      <c r="E463" s="10" t="s">
        <v>11</v>
      </c>
      <c r="G463" s="1">
        <v>0.8</v>
      </c>
      <c r="I463" s="22" t="s">
        <v>340</v>
      </c>
      <c r="J463"/>
      <c r="K463"/>
    </row>
    <row r="464" spans="1:11" ht="30.75" customHeight="1">
      <c r="A464" s="1">
        <f>SUM(G463+A463)</f>
        <v>610.7700000000002</v>
      </c>
      <c r="C464" s="1">
        <f>SUM(G463+C463)</f>
        <v>29.999999999999996</v>
      </c>
      <c r="E464" s="2" t="s">
        <v>15</v>
      </c>
      <c r="G464" s="1">
        <v>0</v>
      </c>
      <c r="I464" s="5" t="s">
        <v>341</v>
      </c>
      <c r="J464"/>
      <c r="K464"/>
    </row>
    <row r="465" spans="1:11" ht="31.5" customHeight="1">
      <c r="A465" s="1">
        <f>SUM(G464+A464)</f>
        <v>610.7700000000002</v>
      </c>
      <c r="C465" s="1">
        <f>SUM(G464+C464)</f>
        <v>29.999999999999996</v>
      </c>
      <c r="E465" s="10" t="s">
        <v>11</v>
      </c>
      <c r="G465" s="1">
        <v>2.4</v>
      </c>
      <c r="I465" s="5" t="s">
        <v>342</v>
      </c>
      <c r="J465"/>
      <c r="K465"/>
    </row>
    <row r="466" spans="1:11" ht="31.5" customHeight="1">
      <c r="A466" s="1">
        <f>SUM(G465+A465)</f>
        <v>613.1700000000002</v>
      </c>
      <c r="C466" s="1">
        <f>SUM(G465+C465)</f>
        <v>32.4</v>
      </c>
      <c r="E466" s="2" t="s">
        <v>15</v>
      </c>
      <c r="G466" s="1">
        <v>1.35</v>
      </c>
      <c r="I466" s="5" t="s">
        <v>343</v>
      </c>
      <c r="J466"/>
      <c r="K466"/>
    </row>
    <row r="467" spans="1:11" ht="31.5" customHeight="1">
      <c r="A467" s="1">
        <f>SUM(G466+A466)</f>
        <v>614.5200000000002</v>
      </c>
      <c r="C467" s="1">
        <f>SUM(G466+C466)</f>
        <v>33.75</v>
      </c>
      <c r="E467" s="12" t="s">
        <v>25</v>
      </c>
      <c r="G467" s="1">
        <v>2.29</v>
      </c>
      <c r="I467" s="5" t="s">
        <v>344</v>
      </c>
      <c r="J467"/>
      <c r="K467"/>
    </row>
    <row r="468" spans="1:11" ht="31.5" customHeight="1">
      <c r="A468" s="1">
        <f>SUM(G467+A467)</f>
        <v>616.8100000000002</v>
      </c>
      <c r="C468" s="1">
        <f>SUM(G467+C467)</f>
        <v>36.04</v>
      </c>
      <c r="E468" s="10" t="s">
        <v>11</v>
      </c>
      <c r="G468" s="1">
        <v>0.43</v>
      </c>
      <c r="I468" s="5" t="s">
        <v>107</v>
      </c>
      <c r="J468"/>
      <c r="K468"/>
    </row>
    <row r="469" spans="1:255" ht="31.5" customHeight="1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  <c r="EF469"/>
      <c r="EG469"/>
      <c r="EH469"/>
      <c r="EI469"/>
      <c r="EJ469"/>
      <c r="EK469"/>
      <c r="EL469"/>
      <c r="EM469"/>
      <c r="EN469"/>
      <c r="EO469"/>
      <c r="EP469"/>
      <c r="EQ469"/>
      <c r="ER469"/>
      <c r="ES469"/>
      <c r="ET469"/>
      <c r="EU469"/>
      <c r="EV469"/>
      <c r="EW469"/>
      <c r="EX469"/>
      <c r="EY469"/>
      <c r="EZ469"/>
      <c r="FA469"/>
      <c r="FB469"/>
      <c r="FC469"/>
      <c r="FD469"/>
      <c r="FE469"/>
      <c r="FF469"/>
      <c r="FG469"/>
      <c r="FH469"/>
      <c r="FI469"/>
      <c r="FJ469"/>
      <c r="FK469"/>
      <c r="FL469"/>
      <c r="FM469"/>
      <c r="FN469"/>
      <c r="FO469"/>
      <c r="FP469"/>
      <c r="FQ469"/>
      <c r="FR469"/>
      <c r="FS469"/>
      <c r="FT469"/>
      <c r="FU469"/>
      <c r="FV469"/>
      <c r="FW469"/>
      <c r="FX469"/>
      <c r="FY469"/>
      <c r="FZ469"/>
      <c r="GA469"/>
      <c r="GB469"/>
      <c r="GC469"/>
      <c r="GD469"/>
      <c r="GE469"/>
      <c r="GF469"/>
      <c r="GG469"/>
      <c r="GH469"/>
      <c r="GI469"/>
      <c r="GJ469"/>
      <c r="GK469"/>
      <c r="GL469"/>
      <c r="GM469"/>
      <c r="GN469"/>
      <c r="GO469"/>
      <c r="GP469"/>
      <c r="GQ469"/>
      <c r="GR469"/>
      <c r="GS469"/>
      <c r="GT469"/>
      <c r="GU469"/>
      <c r="GV469"/>
      <c r="GW469"/>
      <c r="GX469"/>
      <c r="GY469"/>
      <c r="GZ469"/>
      <c r="HA469"/>
      <c r="HB469"/>
      <c r="HC469"/>
      <c r="HD469"/>
      <c r="HE469"/>
      <c r="HF469"/>
      <c r="HG469"/>
      <c r="HH469"/>
      <c r="HI469"/>
      <c r="HJ469"/>
      <c r="HK469"/>
      <c r="HL469"/>
      <c r="HM469"/>
      <c r="HN469"/>
      <c r="HO469"/>
      <c r="HP469"/>
      <c r="HQ469"/>
      <c r="HR469"/>
      <c r="HS469"/>
      <c r="HT469"/>
      <c r="HU469"/>
      <c r="HV469"/>
      <c r="HW469"/>
      <c r="HX469"/>
      <c r="HY469"/>
      <c r="HZ469"/>
      <c r="IA469"/>
      <c r="IB469"/>
      <c r="IC469"/>
      <c r="ID469"/>
      <c r="IE469"/>
      <c r="IF469"/>
      <c r="IG469"/>
      <c r="IH469"/>
      <c r="II469"/>
      <c r="IJ469"/>
      <c r="IK469"/>
      <c r="IL469"/>
      <c r="IM469"/>
      <c r="IN469"/>
      <c r="IO469"/>
      <c r="IP469"/>
      <c r="IQ469"/>
      <c r="IR469"/>
      <c r="IS469"/>
      <c r="IT469"/>
      <c r="IU469"/>
    </row>
    <row r="470" spans="1:255" ht="31.5" customHeight="1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  <c r="EF470"/>
      <c r="EG470"/>
      <c r="EH470"/>
      <c r="EI470"/>
      <c r="EJ470"/>
      <c r="EK470"/>
      <c r="EL470"/>
      <c r="EM470"/>
      <c r="EN470"/>
      <c r="EO470"/>
      <c r="EP470"/>
      <c r="EQ470"/>
      <c r="ER470"/>
      <c r="ES470"/>
      <c r="ET470"/>
      <c r="EU470"/>
      <c r="EV470"/>
      <c r="EW470"/>
      <c r="EX470"/>
      <c r="EY470"/>
      <c r="EZ470"/>
      <c r="FA470"/>
      <c r="FB470"/>
      <c r="FC470"/>
      <c r="FD470"/>
      <c r="FE470"/>
      <c r="FF470"/>
      <c r="FG470"/>
      <c r="FH470"/>
      <c r="FI470"/>
      <c r="FJ470"/>
      <c r="FK470"/>
      <c r="FL470"/>
      <c r="FM470"/>
      <c r="FN470"/>
      <c r="FO470"/>
      <c r="FP470"/>
      <c r="FQ470"/>
      <c r="FR470"/>
      <c r="FS470"/>
      <c r="FT470"/>
      <c r="FU470"/>
      <c r="FV470"/>
      <c r="FW470"/>
      <c r="FX470"/>
      <c r="FY470"/>
      <c r="FZ470"/>
      <c r="GA470"/>
      <c r="GB470"/>
      <c r="GC470"/>
      <c r="GD470"/>
      <c r="GE470"/>
      <c r="GF470"/>
      <c r="GG470"/>
      <c r="GH470"/>
      <c r="GI470"/>
      <c r="GJ470"/>
      <c r="GK470"/>
      <c r="GL470"/>
      <c r="GM470"/>
      <c r="GN470"/>
      <c r="GO470"/>
      <c r="GP470"/>
      <c r="GQ470"/>
      <c r="GR470"/>
      <c r="GS470"/>
      <c r="GT470"/>
      <c r="GU470"/>
      <c r="GV470"/>
      <c r="GW470"/>
      <c r="GX470"/>
      <c r="GY470"/>
      <c r="GZ470"/>
      <c r="HA470"/>
      <c r="HB470"/>
      <c r="HC470"/>
      <c r="HD470"/>
      <c r="HE470"/>
      <c r="HF470"/>
      <c r="HG470"/>
      <c r="HH470"/>
      <c r="HI470"/>
      <c r="HJ470"/>
      <c r="HK470"/>
      <c r="HL470"/>
      <c r="HM470"/>
      <c r="HN470"/>
      <c r="HO470"/>
      <c r="HP470"/>
      <c r="HQ470"/>
      <c r="HR470"/>
      <c r="HS470"/>
      <c r="HT470"/>
      <c r="HU470"/>
      <c r="HV470"/>
      <c r="HW470"/>
      <c r="HX470"/>
      <c r="HY470"/>
      <c r="HZ470"/>
      <c r="IA470"/>
      <c r="IB470"/>
      <c r="IC470"/>
      <c r="ID470"/>
      <c r="IE470"/>
      <c r="IF470"/>
      <c r="IG470"/>
      <c r="IH470"/>
      <c r="II470"/>
      <c r="IJ470"/>
      <c r="IK470"/>
      <c r="IL470"/>
      <c r="IM470"/>
      <c r="IN470"/>
      <c r="IO470"/>
      <c r="IP470"/>
      <c r="IQ470"/>
      <c r="IR470"/>
      <c r="IS470"/>
      <c r="IT470"/>
      <c r="IU470"/>
    </row>
    <row r="471" spans="1:11" ht="31.5" customHeight="1">
      <c r="A471" s="1">
        <f>SUM(G468+A468)</f>
        <v>617.2400000000001</v>
      </c>
      <c r="C471" s="1">
        <f>SUM(G468+C468)</f>
        <v>36.47</v>
      </c>
      <c r="E471" s="12" t="s">
        <v>25</v>
      </c>
      <c r="G471" s="1">
        <v>2.27</v>
      </c>
      <c r="I471" s="5" t="s">
        <v>104</v>
      </c>
      <c r="J471"/>
      <c r="K471"/>
    </row>
    <row r="472" spans="5:11" ht="31.5" customHeight="1">
      <c r="E472" s="12" t="s">
        <v>105</v>
      </c>
      <c r="I472" s="5" t="s">
        <v>106</v>
      </c>
      <c r="J472"/>
      <c r="K472"/>
    </row>
    <row r="473" spans="1:11" ht="31.5" customHeight="1">
      <c r="A473" s="1">
        <f>SUM(G471+A471)</f>
        <v>619.5100000000001</v>
      </c>
      <c r="C473" s="1">
        <f>SUM(G471+C471)</f>
        <v>38.74</v>
      </c>
      <c r="E473" s="2" t="s">
        <v>15</v>
      </c>
      <c r="G473" s="1">
        <v>1.35</v>
      </c>
      <c r="I473" s="5" t="s">
        <v>345</v>
      </c>
      <c r="J473"/>
      <c r="K473"/>
    </row>
    <row r="474" spans="1:11" ht="31.5" customHeight="1">
      <c r="A474" s="1">
        <f>SUM(G473+A473)</f>
        <v>620.8600000000001</v>
      </c>
      <c r="C474" s="1">
        <f>SUM(G473+C473)</f>
        <v>40.09</v>
      </c>
      <c r="E474" s="2" t="s">
        <v>15</v>
      </c>
      <c r="G474" s="1">
        <v>0.29</v>
      </c>
      <c r="I474" s="5" t="s">
        <v>99</v>
      </c>
      <c r="J474"/>
      <c r="K474"/>
    </row>
    <row r="475" spans="1:11" ht="31.5" customHeight="1">
      <c r="A475" s="1">
        <f>SUM(G474+A474)</f>
        <v>621.1500000000001</v>
      </c>
      <c r="C475" s="1">
        <f>SUM(G474+C474)</f>
        <v>40.38</v>
      </c>
      <c r="E475" s="10" t="s">
        <v>11</v>
      </c>
      <c r="G475" s="1">
        <v>1.73</v>
      </c>
      <c r="I475" s="5" t="s">
        <v>97</v>
      </c>
      <c r="J475"/>
      <c r="K475"/>
    </row>
    <row r="476" spans="1:11" ht="31.5" customHeight="1">
      <c r="A476" s="1">
        <f>SUM(G475+A475)</f>
        <v>622.8800000000001</v>
      </c>
      <c r="C476" s="1">
        <f>SUM(G475+C475)</f>
        <v>42.11</v>
      </c>
      <c r="E476" s="12" t="s">
        <v>25</v>
      </c>
      <c r="G476" s="1">
        <v>4.4</v>
      </c>
      <c r="I476" s="5" t="s">
        <v>96</v>
      </c>
      <c r="J476"/>
      <c r="K476"/>
    </row>
    <row r="477" spans="1:11" ht="31.5" customHeight="1">
      <c r="A477" s="1">
        <f>SUM(G476+A476)</f>
        <v>627.2800000000001</v>
      </c>
      <c r="C477" s="1">
        <f>SUM(G476+C476)</f>
        <v>46.51</v>
      </c>
      <c r="E477" s="2" t="s">
        <v>15</v>
      </c>
      <c r="G477" s="1">
        <v>2.1</v>
      </c>
      <c r="I477" s="5" t="s">
        <v>95</v>
      </c>
      <c r="J477"/>
      <c r="K477"/>
    </row>
    <row r="478" spans="1:11" ht="31.5" customHeight="1">
      <c r="A478" s="1">
        <f>SUM(G477+A477)</f>
        <v>629.3800000000001</v>
      </c>
      <c r="C478" s="1">
        <f>SUM(G477+C477)</f>
        <v>48.61</v>
      </c>
      <c r="E478" s="10" t="s">
        <v>21</v>
      </c>
      <c r="G478" s="1">
        <v>0.8</v>
      </c>
      <c r="I478" s="5" t="s">
        <v>94</v>
      </c>
      <c r="J478"/>
      <c r="K478"/>
    </row>
    <row r="479" spans="1:11" ht="31.5" customHeight="1">
      <c r="A479" s="1">
        <f>SUM(G478+A478)</f>
        <v>630.1800000000001</v>
      </c>
      <c r="C479" s="1">
        <f>SUM(G478+C478)</f>
        <v>49.41</v>
      </c>
      <c r="E479" s="10" t="s">
        <v>11</v>
      </c>
      <c r="G479" s="1">
        <v>1.09</v>
      </c>
      <c r="I479" s="5" t="s">
        <v>93</v>
      </c>
      <c r="J479"/>
      <c r="K479"/>
    </row>
    <row r="480" spans="1:11" ht="31.5" customHeight="1">
      <c r="A480" s="1">
        <f>SUM(G479+A479)</f>
        <v>631.2700000000001</v>
      </c>
      <c r="C480" s="1">
        <f>SUM(G479+C479)</f>
        <v>50.5</v>
      </c>
      <c r="E480" s="2" t="s">
        <v>15</v>
      </c>
      <c r="G480" s="1">
        <v>0.1</v>
      </c>
      <c r="I480" s="5" t="s">
        <v>92</v>
      </c>
      <c r="J480"/>
      <c r="K480"/>
    </row>
    <row r="481" spans="1:11" ht="31.5" customHeight="1">
      <c r="A481" s="1">
        <f>SUM(G480+A480)</f>
        <v>631.3700000000001</v>
      </c>
      <c r="C481" s="1">
        <f>SUM(G480+C480)</f>
        <v>50.6</v>
      </c>
      <c r="E481" s="10" t="s">
        <v>11</v>
      </c>
      <c r="G481" s="1">
        <v>0.1</v>
      </c>
      <c r="I481" s="5" t="s">
        <v>12</v>
      </c>
      <c r="J481"/>
      <c r="K481"/>
    </row>
    <row r="482" spans="1:11" ht="31.5" customHeight="1">
      <c r="A482" s="1">
        <f>SUM(G481+A481)</f>
        <v>631.4700000000001</v>
      </c>
      <c r="C482" s="1">
        <f>SUM(G481+C481)</f>
        <v>50.7</v>
      </c>
      <c r="E482" s="10" t="s">
        <v>11</v>
      </c>
      <c r="I482" s="5" t="s">
        <v>87</v>
      </c>
      <c r="J482"/>
      <c r="K482"/>
    </row>
    <row r="483" spans="5:11" ht="30.75" customHeight="1">
      <c r="E483" s="12" t="s">
        <v>59</v>
      </c>
      <c r="I483" s="5" t="s">
        <v>346</v>
      </c>
      <c r="J483"/>
      <c r="K483"/>
    </row>
    <row r="484" spans="5:11" ht="30.75" customHeight="1">
      <c r="E484" s="12" t="s">
        <v>61</v>
      </c>
      <c r="I484" s="5" t="s">
        <v>347</v>
      </c>
      <c r="J484"/>
      <c r="K484"/>
    </row>
    <row r="485" spans="1:22" s="21" customFormat="1" ht="26.25" customHeight="1">
      <c r="A485" s="32"/>
      <c r="C485" s="33" t="s">
        <v>348</v>
      </c>
      <c r="E485" s="34"/>
      <c r="G485" s="35"/>
      <c r="I485" s="36"/>
      <c r="L485" s="37"/>
      <c r="S485" s="34"/>
      <c r="V485" s="34"/>
    </row>
    <row r="486" spans="1:22" s="21" customFormat="1" ht="26.25" customHeight="1">
      <c r="A486" s="32"/>
      <c r="C486" s="33" t="s">
        <v>349</v>
      </c>
      <c r="E486" s="34"/>
      <c r="G486" s="35"/>
      <c r="I486" s="36"/>
      <c r="L486" s="37"/>
      <c r="S486" s="34"/>
      <c r="V486" s="34"/>
    </row>
    <row r="487" spans="1:22" s="21" customFormat="1" ht="26.25" customHeight="1">
      <c r="A487" s="32"/>
      <c r="C487" s="33" t="s">
        <v>350</v>
      </c>
      <c r="E487" s="34"/>
      <c r="G487" s="35"/>
      <c r="I487" s="36"/>
      <c r="L487" s="37"/>
      <c r="S487" s="34"/>
      <c r="V487" s="34"/>
    </row>
    <row r="488" spans="1:22" s="21" customFormat="1" ht="26.25" customHeight="1">
      <c r="A488" s="32"/>
      <c r="C488" s="33" t="s">
        <v>351</v>
      </c>
      <c r="E488" s="34"/>
      <c r="G488" s="35"/>
      <c r="I488" s="36"/>
      <c r="L488" s="37"/>
      <c r="S488" s="34"/>
      <c r="V488" s="34"/>
    </row>
    <row r="489" spans="9:11" ht="30.75" customHeight="1">
      <c r="I489" s="5"/>
      <c r="J489"/>
      <c r="K489"/>
    </row>
    <row r="490" spans="9:11" ht="30.75" customHeight="1">
      <c r="I490" s="5"/>
      <c r="J490"/>
      <c r="K490"/>
    </row>
    <row r="491" ht="30.75" customHeight="1">
      <c r="A491" s="9"/>
    </row>
    <row r="492" ht="30.75" customHeight="1">
      <c r="A492" s="9"/>
    </row>
  </sheetData>
  <sheetProtection/>
  <printOptions gridLines="1"/>
  <pageMargins left="0.25" right="0.25" top="0.25" bottom="0.25" header="0.5118055555555555" footer="0.5118055555555555"/>
  <pageSetup horizontalDpi="300" verticalDpi="300" orientation="portrait" scale="54"/>
  <rowBreaks count="14" manualBreakCount="14">
    <brk id="29" max="255" man="1"/>
    <brk id="56" max="255" man="1"/>
    <brk id="97" max="255" man="1"/>
    <brk id="131" max="255" man="1"/>
    <brk id="165" max="255" man="1"/>
    <brk id="201" max="255" man="1"/>
    <brk id="233" max="255" man="1"/>
    <brk id="272" max="255" man="1"/>
    <brk id="311" max="255" man="1"/>
    <brk id="331" max="255" man="1"/>
    <brk id="364" max="255" man="1"/>
    <brk id="396" max="255" man="1"/>
    <brk id="421" max="255" man="1"/>
    <brk id="455" max="255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50" zoomScaleNormal="50" zoomScaleSheetLayoutView="5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</sheetData>
  <sheetProtection/>
  <printOptions gridLines="1"/>
  <pageMargins left="0.25" right="0.25" top="0.25" bottom="0.25" header="0.5118055555555555" footer="0.5118055555555555"/>
  <pageSetup horizontalDpi="300" verticalDpi="300" orientation="portrait" scale="5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50" zoomScaleNormal="50" zoomScaleSheetLayoutView="5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 gridLines="1"/>
  <pageMargins left="0.25" right="0.25" top="0.25" bottom="0.25" header="0.5118055555555555" footer="0.5118055555555555"/>
  <pageSetup horizontalDpi="300" verticalDpi="300" orientation="portrait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2012-08-24T00:44:49Z</cp:lastPrinted>
  <dcterms:created xsi:type="dcterms:W3CDTF">2011-05-15T10:12:44Z</dcterms:created>
  <dcterms:modified xsi:type="dcterms:W3CDTF">2013-07-03T17:20:56Z</dcterms:modified>
  <cp:category/>
  <cp:version/>
  <cp:contentType/>
  <cp:contentStatus/>
  <cp:revision>69</cp:revision>
</cp:coreProperties>
</file>