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<sst xmlns="http://schemas.openxmlformats.org/spreadsheetml/2006/main" count="288" uniqueCount="143">
  <si>
    <t>400k</t>
  </si>
  <si>
    <t xml:space="preserve"> Brevet – Lumberton 2011</t>
  </si>
  <si>
    <t>0km   start: 01/26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</si>
  <si>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</si>
  <si>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</si>
  <si>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</si>
  <si>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</si>
  <si>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</si>
  <si>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</si>
  <si>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</si>
  <si>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</si>
  <si>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</si>
  <si>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</si>
  <si>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</si>
  <si>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</si>
  <si>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</si>
  <si>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</si>
  <si>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</si>
  <si>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</si>
  <si>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</si>
  <si>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</si>
  <si>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</si>
  <si>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</si>
  <si>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</si>
  <si>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</si>
  <si>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</si>
  <si>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</si>
  <si>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</si>
  <si>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</si>
  <si>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</si>
  <si>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</si>
  <si>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</si>
  <si>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</si>
  <si>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01/26 09:05</t>
  </si>
  <si>
    <t>Control</t>
  </si>
  <si>
    <t xml:space="preserve"> (44mi)   close: 01/26 11:44</t>
  </si>
  <si>
    <t>Roseboro – Garland</t>
  </si>
  <si>
    <t>Go back the direction you came from</t>
  </si>
  <si>
    <t>N East St</t>
  </si>
  <si>
    <t>Claudes Drag Rd</t>
  </si>
  <si>
    <t>NC-411</t>
  </si>
  <si>
    <t>Control Store – Garland</t>
  </si>
  <si>
    <t xml:space="preserve"> 94km    open: 01/26 09:46</t>
  </si>
  <si>
    <t xml:space="preserve"> (59mi)   close: 01/26 13:16</t>
  </si>
  <si>
    <t>Garland – Hallsboro</t>
  </si>
  <si>
    <t>Right</t>
  </si>
  <si>
    <r>
      <t xml:space="preserve">US-701 S / NC-41 S – </t>
    </r>
    <r>
      <rPr>
        <b/>
        <sz val="20"/>
        <rFont val="Arial"/>
        <family val="2"/>
      </rPr>
      <t>Caution BUSY</t>
    </r>
  </si>
  <si>
    <t>Scotchman store on Left – White Lake Motel on left</t>
  </si>
  <si>
    <r>
      <t xml:space="preserve">Mercer Rd / Mercer Mill Rd - </t>
    </r>
    <r>
      <rPr>
        <b/>
        <sz val="20"/>
        <rFont val="Arial"/>
        <family val="2"/>
      </rPr>
      <t>CVS</t>
    </r>
  </si>
  <si>
    <t>NC-87</t>
  </si>
  <si>
    <t>Mercer Rd / Mercer Mill Rd</t>
  </si>
  <si>
    <t>EASY to Miss next turn</t>
  </si>
  <si>
    <t>Elkton Rd</t>
  </si>
  <si>
    <t>Hallsboro Rd – cross 211</t>
  </si>
  <si>
    <t>Hallsboro Rd</t>
  </si>
  <si>
    <t>Start Detour</t>
  </si>
  <si>
    <t>Porterville School</t>
  </si>
  <si>
    <t>Farmers Union / Rehobeth Ch Rd</t>
  </si>
  <si>
    <t>Control Store – Hallsboro</t>
  </si>
  <si>
    <t xml:space="preserve"> 162km    open: 01/26 11:46</t>
  </si>
  <si>
    <t>(101mi)   close: 01/26 17:48</t>
  </si>
  <si>
    <t>Hallsboro - Shallotte</t>
  </si>
  <si>
    <t>Stay on</t>
  </si>
  <si>
    <t xml:space="preserve">Hallsboro Rd </t>
  </si>
  <si>
    <t>NC-130 W / New Britton Hwy E</t>
  </si>
  <si>
    <t>Store on Left</t>
  </si>
  <si>
    <t>Store on Left after crossing US-17</t>
  </si>
  <si>
    <t xml:space="preserve"> 212km    open: 01/26 13:15</t>
  </si>
  <si>
    <t>(132mi)   close: 01/26 21:08</t>
  </si>
  <si>
    <t>Shallotte – Sunset Beach</t>
  </si>
  <si>
    <t>NC-130 E / Whiteville Rd NW</t>
  </si>
  <si>
    <t>Blake Dr</t>
  </si>
  <si>
    <t xml:space="preserve">Village Rd </t>
  </si>
  <si>
    <t>Continue</t>
  </si>
  <si>
    <t xml:space="preserve">NC-179 S / Bricklanding Rd SW </t>
  </si>
  <si>
    <t xml:space="preserve">NC-179 S / Beach Dr SW </t>
  </si>
  <si>
    <t>Sunset Blvd</t>
  </si>
  <si>
    <t>to go over New Bridge</t>
  </si>
  <si>
    <t>Beach</t>
  </si>
  <si>
    <t>Information Control</t>
  </si>
  <si>
    <t xml:space="preserve"> 234km    open: 01/26 13:57</t>
  </si>
  <si>
    <t>(145mi)   close: 01/26 22:36</t>
  </si>
  <si>
    <t>Sunset Beach – Boardman</t>
  </si>
  <si>
    <t>U-Turn</t>
  </si>
  <si>
    <t>NC-904 W / Seaside Rd SW</t>
  </si>
  <si>
    <t>McD and Kangaroo</t>
  </si>
  <si>
    <t xml:space="preserve">NC-904 W / Pireway Rd NW </t>
  </si>
  <si>
    <t>NC-904 W / Swamp Fox Hwy</t>
  </si>
  <si>
    <t>Complex St</t>
  </si>
  <si>
    <t>US-701 Bypass</t>
  </si>
  <si>
    <t>Time Saver Gas Station – enter SC</t>
  </si>
  <si>
    <t>Get what you need for the next 62 miles</t>
  </si>
  <si>
    <t>Go out far side of parking lot</t>
  </si>
  <si>
    <t>US-701 Bus / Hickman Rd</t>
  </si>
  <si>
    <t>E 5th St / NC-904</t>
  </si>
  <si>
    <t xml:space="preserve">N Main St </t>
  </si>
  <si>
    <t xml:space="preserve">W 8th St </t>
  </si>
  <si>
    <t>NC-904 W / Fair Bluff Rd</t>
  </si>
  <si>
    <t xml:space="preserve">Cherry Grove Rd </t>
  </si>
  <si>
    <t xml:space="preserve"> Bear Left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</si>
  <si>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</si>
  <si>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</si>
  <si>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</si>
  <si>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</si>
  <si>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</si>
  <si>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</si>
  <si>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at Church</t>
  </si>
  <si>
    <t xml:space="preserve">Macedonia Church Rd </t>
  </si>
  <si>
    <t xml:space="preserve">Old Boardman Rd </t>
  </si>
  <si>
    <r>
      <t>Control – Boardman</t>
    </r>
    <r>
      <rPr>
        <b/>
        <sz val="12"/>
        <rFont val="Arial"/>
        <family val="2"/>
      </rPr>
      <t xml:space="preserve"> – Info-Color of sign</t>
    </r>
  </si>
  <si>
    <t xml:space="preserve"> 332km    open: 01/26 17:00</t>
  </si>
  <si>
    <t>(207mi)   close: 01/27 05:08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</si>
  <si>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</si>
  <si>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</si>
  <si>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</si>
  <si>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</si>
  <si>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</si>
  <si>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>Jordan</t>
  </si>
  <si>
    <t>Wooten's Store</t>
  </si>
  <si>
    <t>US-701 N / James B White Hwy</t>
  </si>
  <si>
    <t>Control Store – Clarkton</t>
  </si>
  <si>
    <t xml:space="preserve"> 365km    open: 01/26 18:02</t>
  </si>
  <si>
    <t>(227mi)   close: 01/27 07:20</t>
  </si>
  <si>
    <t>Store inside access - closes at 2am</t>
  </si>
  <si>
    <t>Clarkton – Lumberton</t>
  </si>
  <si>
    <t>NC-211 N / W Green St</t>
  </si>
  <si>
    <t xml:space="preserve">NC-211 BUS N </t>
  </si>
  <si>
    <t xml:space="preserve">NC-211 N </t>
  </si>
  <si>
    <t xml:space="preserve">Harris Rd </t>
  </si>
  <si>
    <t xml:space="preserve">Singletary Church Rd </t>
  </si>
  <si>
    <t>7th Street Rd</t>
  </si>
  <si>
    <t xml:space="preserve">Snake Rd </t>
  </si>
  <si>
    <t>NC-41</t>
  </si>
  <si>
    <t>Hornets</t>
  </si>
  <si>
    <t xml:space="preserve">Linkhaw </t>
  </si>
  <si>
    <t>Fayetteville Rd</t>
  </si>
  <si>
    <t>Finish Control – Super 8</t>
  </si>
  <si>
    <t xml:space="preserve"> 407km    open: 01/26 19:08</t>
  </si>
  <si>
    <t>(253mi)   close: 01/27 10:00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</si>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</sst>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.00\ ;&quot; (&quot;#,##0.00\);&quot; -&quot;#\ ;@\ "/>
    <numFmt numFmtId="167" formatCode="0.0;[RED]\-0.0"/>
    <numFmt numFmtId="168" formatCode="#.0"/>
  </numFmts>
  <fonts count="11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11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9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4"/>
  <sheetViews>
    <sheetView tabSelected="1" view="pageBreakPreview" zoomScaleSheetLayoutView="100" workbookViewId="0" topLeftCell="A1">
      <selection activeCell="A157" activeCellId="3" sqref="A2 I27:I28 I38:I39 A157"/>
    </sheetView>
  </sheetViews>
  <sheetFormatPr defaultColWidth="12.57421875" defaultRowHeight="26.25" customHeight="1"/>
  <cols>
    <col min="1" max="1" width="9.5742187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54.8515625" style="3" customWidth="1"/>
    <col min="10" max="10" width="8.8515625" style="4" customWidth="1"/>
    <col min="11" max="12" width="11.57421875" style="2" customWidth="1"/>
    <col min="13" max="13" width="11.57421875" style="0" customWidth="1"/>
    <col min="14" max="14" width="11.57421875" style="4" customWidth="1"/>
    <col min="15" max="16384" width="11.57421875" style="2" customWidth="1"/>
  </cols>
  <sheetData>
    <row r="1" spans="1:3" ht="26.25" customHeight="1">
      <c r="A1" s="1" t="s">
        <v>0</v>
      </c>
      <c r="C1" s="5" t="s">
        <v>1</v>
      </c>
    </row>
    <row r="2" spans="1:25" ht="21" customHeight="1">
      <c r="A2" s="3" t="s">
        <v>2</v>
      </c>
      <c r="C2" s="6"/>
      <c r="J2" s="2"/>
      <c r="X2"/>
      <c r="Y2" s="4"/>
    </row>
    <row r="3" spans="3:25" ht="12" customHeight="1">
      <c r="C3" s="6"/>
      <c r="E3" s="5"/>
      <c r="I3" s="7" t="s">
        <v>3</v>
      </c>
      <c r="X3"/>
      <c r="Y3" s="4"/>
    </row>
    <row r="4" spans="1:25" ht="26.25" customHeight="1">
      <c r="A4" s="1" t="s">
        <v>4</v>
      </c>
      <c r="B4" s="6"/>
      <c r="C4" s="1" t="s">
        <v>5</v>
      </c>
      <c r="D4" s="6"/>
      <c r="E4" s="3" t="s">
        <v>6</v>
      </c>
      <c r="F4" s="6"/>
      <c r="G4" s="8" t="s">
        <v>7</v>
      </c>
      <c r="H4" s="6"/>
      <c r="I4" s="3" t="s">
        <v>8</v>
      </c>
      <c r="K4"/>
      <c r="L4"/>
      <c r="N4"/>
      <c r="O4"/>
      <c r="P4"/>
      <c r="X4"/>
      <c r="Y4" s="4"/>
    </row>
    <row r="5" spans="6:25" ht="12" customHeight="1">
      <c r="F5" s="9"/>
      <c r="H5" s="6"/>
      <c r="K5"/>
      <c r="L5"/>
      <c r="N5"/>
      <c r="O5"/>
      <c r="P5"/>
      <c r="X5"/>
      <c r="Y5" s="4"/>
    </row>
    <row r="6" spans="1:256" s="2" customFormat="1" ht="26.25" customHeight="1">
      <c r="A6" s="4">
        <v>0</v>
      </c>
      <c r="C6" s="4">
        <v>0</v>
      </c>
      <c r="E6" s="6"/>
      <c r="G6" s="4">
        <v>0.1</v>
      </c>
      <c r="I6" s="2" t="s">
        <v>9</v>
      </c>
      <c r="K6" s="10"/>
      <c r="IV6"/>
    </row>
    <row r="7" spans="1:256" s="2" customFormat="1" ht="26.25" customHeight="1">
      <c r="A7" s="4">
        <f>SUM(G6)+A6</f>
        <v>0.1</v>
      </c>
      <c r="C7" s="4">
        <f>SUM(G6)+C6</f>
        <v>0.1</v>
      </c>
      <c r="E7" s="3" t="s">
        <v>10</v>
      </c>
      <c r="G7" s="4">
        <v>0.1</v>
      </c>
      <c r="I7" s="2" t="s">
        <v>11</v>
      </c>
      <c r="K7" s="7"/>
      <c r="IV7"/>
    </row>
    <row r="8" spans="1:256" s="2" customFormat="1" ht="26.25" customHeight="1">
      <c r="A8" s="4">
        <f>SUM(G7)+A7</f>
        <v>0.2</v>
      </c>
      <c r="C8" s="4">
        <f>SUM(G7)+C7</f>
        <v>0.2</v>
      </c>
      <c r="E8" s="11" t="s">
        <v>12</v>
      </c>
      <c r="G8" s="4">
        <v>0.2</v>
      </c>
      <c r="I8" s="2" t="s">
        <v>13</v>
      </c>
      <c r="K8" s="7"/>
      <c r="IV8"/>
    </row>
    <row r="9" spans="1:256" s="2" customFormat="1" ht="26.25" customHeight="1">
      <c r="A9" s="4">
        <f>SUM(G8)+A8</f>
        <v>0.4</v>
      </c>
      <c r="C9" s="4">
        <f>SUM(G8)+C8</f>
        <v>0.4</v>
      </c>
      <c r="E9" s="6" t="s">
        <v>14</v>
      </c>
      <c r="G9" s="4">
        <v>0.2</v>
      </c>
      <c r="I9" s="2" t="s">
        <v>15</v>
      </c>
      <c r="K9" s="7"/>
      <c r="IV9"/>
    </row>
    <row r="10" spans="1:256" s="2" customFormat="1" ht="26.25" customHeight="1">
      <c r="A10" s="4">
        <f>SUM(G9)+A9</f>
        <v>0.6000000000000001</v>
      </c>
      <c r="C10" s="4">
        <f>SUM(G9)+C9</f>
        <v>0.6000000000000001</v>
      </c>
      <c r="E10" s="3" t="s">
        <v>10</v>
      </c>
      <c r="G10" s="4">
        <v>0.2</v>
      </c>
      <c r="I10" s="2" t="s">
        <v>16</v>
      </c>
      <c r="K10" s="7"/>
      <c r="IV10"/>
    </row>
    <row r="11" spans="1:256" s="2" customFormat="1" ht="26.25" customHeight="1">
      <c r="A11" s="4">
        <f>SUM(G10)+A10</f>
        <v>0.8</v>
      </c>
      <c r="C11" s="4">
        <f>SUM(G10)+C10</f>
        <v>0.8</v>
      </c>
      <c r="E11" s="6" t="s">
        <v>14</v>
      </c>
      <c r="G11" s="4">
        <v>1</v>
      </c>
      <c r="I11" s="2" t="s">
        <v>17</v>
      </c>
      <c r="K11" s="7"/>
      <c r="IV11"/>
    </row>
    <row r="12" spans="1:256" s="2" customFormat="1" ht="26.25" customHeight="1">
      <c r="A12" s="4">
        <f>SUM(G11)+A11</f>
        <v>1.8</v>
      </c>
      <c r="C12" s="4">
        <f>SUM(G11)+C11</f>
        <v>1.8</v>
      </c>
      <c r="E12" s="3" t="s">
        <v>10</v>
      </c>
      <c r="G12" s="4">
        <v>0.1</v>
      </c>
      <c r="I12" s="2" t="s">
        <v>18</v>
      </c>
      <c r="K12" s="7"/>
      <c r="IV12"/>
    </row>
    <row r="13" spans="1:256" s="2" customFormat="1" ht="26.25" customHeight="1">
      <c r="A13" s="4">
        <f>SUM(G12)+A12</f>
        <v>1.9000000000000001</v>
      </c>
      <c r="C13" s="4">
        <f>SUM(G12)+C12</f>
        <v>1.9000000000000001</v>
      </c>
      <c r="E13" s="6" t="s">
        <v>14</v>
      </c>
      <c r="G13" s="4">
        <v>2.3</v>
      </c>
      <c r="I13" s="2" t="s">
        <v>19</v>
      </c>
      <c r="K13" s="7"/>
      <c r="IV13"/>
    </row>
    <row r="14" spans="1:256" s="2" customFormat="1" ht="26.25" customHeight="1">
      <c r="A14" s="4">
        <f>SUM(G13)+A13</f>
        <v>4.2</v>
      </c>
      <c r="C14" s="4">
        <f>SUM(G13)+C13</f>
        <v>4.2</v>
      </c>
      <c r="E14" s="6" t="s">
        <v>14</v>
      </c>
      <c r="G14" s="4">
        <v>1.5</v>
      </c>
      <c r="I14" s="2" t="s">
        <v>20</v>
      </c>
      <c r="K14" s="7"/>
      <c r="IV14"/>
    </row>
    <row r="15" spans="1:256" s="2" customFormat="1" ht="26.25" customHeight="1">
      <c r="A15" s="4"/>
      <c r="C15" s="4"/>
      <c r="E15" s="11"/>
      <c r="G15" s="4"/>
      <c r="K15" s="7"/>
      <c r="IV15"/>
    </row>
    <row r="16" spans="1:256" s="2" customFormat="1" ht="26.25" customHeight="1">
      <c r="A16" s="4"/>
      <c r="C16" s="4"/>
      <c r="E16" s="11" t="s">
        <v>12</v>
      </c>
      <c r="G16" s="4">
        <v>0.1</v>
      </c>
      <c r="I16" s="2" t="s">
        <v>21</v>
      </c>
      <c r="K16" s="7"/>
      <c r="IV16"/>
    </row>
    <row r="17" spans="1:256" s="2" customFormat="1" ht="26.25" customHeight="1">
      <c r="A17" s="4">
        <f>SUM(G14)+A14</f>
        <v>5.7</v>
      </c>
      <c r="C17" s="4">
        <f>SUM(G14)+C14</f>
        <v>5.7</v>
      </c>
      <c r="E17" s="3" t="s">
        <v>22</v>
      </c>
      <c r="G17" s="4">
        <v>1.8</v>
      </c>
      <c r="I17" s="3" t="s">
        <v>23</v>
      </c>
      <c r="K17" s="7"/>
      <c r="IV17"/>
    </row>
    <row r="18" spans="1:25" ht="26.25" customHeight="1">
      <c r="A18" s="1">
        <f>SUM(G17+A17)</f>
        <v>7.5</v>
      </c>
      <c r="C18" s="1">
        <f>SUM(G17+C17)</f>
        <v>7.5</v>
      </c>
      <c r="E18" s="3" t="s">
        <v>10</v>
      </c>
      <c r="F18"/>
      <c r="G18" s="4">
        <v>9.3</v>
      </c>
      <c r="I18" s="3" t="s">
        <v>24</v>
      </c>
      <c r="X18"/>
      <c r="Y18" s="4"/>
    </row>
    <row r="19" spans="1:25" ht="26.25" customHeight="1">
      <c r="A19" s="1">
        <f>SUM(G18+A18)</f>
        <v>16.8</v>
      </c>
      <c r="C19" s="1">
        <f>SUM(G18+C18)</f>
        <v>16.8</v>
      </c>
      <c r="E19" s="6" t="s">
        <v>14</v>
      </c>
      <c r="F19"/>
      <c r="G19" s="4">
        <v>4.6</v>
      </c>
      <c r="I19" s="3" t="s">
        <v>25</v>
      </c>
      <c r="X19"/>
      <c r="Y19" s="4"/>
    </row>
    <row r="20" spans="1:25" ht="26.25" customHeight="1">
      <c r="A20" s="1">
        <f>SUM(G19+A19)</f>
        <v>21.4</v>
      </c>
      <c r="C20" s="1">
        <f>SUM(G19+C19)</f>
        <v>21.4</v>
      </c>
      <c r="E20" s="3" t="s">
        <v>10</v>
      </c>
      <c r="F20"/>
      <c r="G20" s="4">
        <v>0.28</v>
      </c>
      <c r="I20" s="3" t="s">
        <v>26</v>
      </c>
      <c r="Q20"/>
      <c r="X20"/>
      <c r="Y20" s="4"/>
    </row>
    <row r="21" spans="1:25" ht="26.25" customHeight="1">
      <c r="A21" s="1">
        <f>SUM(G20+A20)</f>
        <v>21.68</v>
      </c>
      <c r="C21" s="1">
        <f>SUM(G20+C20)</f>
        <v>21.68</v>
      </c>
      <c r="E21" s="6" t="s">
        <v>14</v>
      </c>
      <c r="F21"/>
      <c r="G21" s="4">
        <v>7.42</v>
      </c>
      <c r="I21" s="3" t="s">
        <v>27</v>
      </c>
      <c r="Q21"/>
      <c r="X21"/>
      <c r="Y21" s="4"/>
    </row>
    <row r="22" spans="1:25" ht="26.25" customHeight="1">
      <c r="A22" s="1">
        <f>SUM(G21+A21)</f>
        <v>29.1</v>
      </c>
      <c r="C22" s="1">
        <f>SUM(G21+C21)</f>
        <v>29.1</v>
      </c>
      <c r="E22" s="3" t="s">
        <v>10</v>
      </c>
      <c r="F22"/>
      <c r="G22" s="4">
        <v>13.4</v>
      </c>
      <c r="I22" s="3" t="s">
        <v>28</v>
      </c>
      <c r="K22"/>
      <c r="L22"/>
      <c r="N22" s="12"/>
      <c r="O22"/>
      <c r="P22"/>
      <c r="Q22"/>
      <c r="X22"/>
      <c r="Y22" s="4"/>
    </row>
    <row r="23" spans="1:25" ht="26.25" customHeight="1">
      <c r="A23" s="1">
        <f>SUM(G22+A22)</f>
        <v>42.5</v>
      </c>
      <c r="C23" s="1">
        <f>SUM(G22+C22)</f>
        <v>42.5</v>
      </c>
      <c r="E23" s="3" t="s">
        <v>10</v>
      </c>
      <c r="F23"/>
      <c r="G23" s="4">
        <v>1.5</v>
      </c>
      <c r="I23" s="3" t="s">
        <v>28</v>
      </c>
      <c r="K23"/>
      <c r="L23"/>
      <c r="N23" s="12"/>
      <c r="O23"/>
      <c r="P23"/>
      <c r="Q23"/>
      <c r="X23"/>
      <c r="Y23" s="4"/>
    </row>
    <row r="24" spans="1:25" ht="26.25" customHeight="1">
      <c r="A24" s="1">
        <f>SUM(G23+A23)</f>
        <v>44</v>
      </c>
      <c r="C24" s="1">
        <f>SUM(G23+C23)</f>
        <v>44</v>
      </c>
      <c r="E24" s="3" t="s">
        <v>10</v>
      </c>
      <c r="F24"/>
      <c r="G24" s="4">
        <v>0.30000000000000004</v>
      </c>
      <c r="I24" s="3" t="s">
        <v>29</v>
      </c>
      <c r="K24"/>
      <c r="L24"/>
      <c r="N24" s="12"/>
      <c r="O24"/>
      <c r="P24"/>
      <c r="Q24"/>
      <c r="X24"/>
      <c r="Y24" s="4"/>
    </row>
    <row r="25" spans="4:25" ht="26.25" customHeight="1">
      <c r="D25"/>
      <c r="E25" s="3" t="s">
        <v>30</v>
      </c>
      <c r="F25"/>
      <c r="G25" s="4"/>
      <c r="K25"/>
      <c r="L25"/>
      <c r="N25" s="12"/>
      <c r="O25"/>
      <c r="P25"/>
      <c r="Q25"/>
      <c r="X25"/>
      <c r="Y25" s="4"/>
    </row>
    <row r="26" spans="1:25" ht="26.25" customHeight="1">
      <c r="A26" s="1">
        <f>SUM(G24+A24)</f>
        <v>44.3</v>
      </c>
      <c r="C26" s="1">
        <f>SUM(G24+C24)</f>
        <v>44.3</v>
      </c>
      <c r="E26" s="6" t="s">
        <v>14</v>
      </c>
      <c r="F26"/>
      <c r="G26" s="4"/>
      <c r="I26" s="3" t="s">
        <v>31</v>
      </c>
      <c r="X26"/>
      <c r="Y26" s="4"/>
    </row>
    <row r="27" spans="5:25" ht="26.25" customHeight="1">
      <c r="E27" s="11" t="s">
        <v>32</v>
      </c>
      <c r="I27" s="3" t="s">
        <v>33</v>
      </c>
      <c r="K27"/>
      <c r="L27"/>
      <c r="N27" s="12"/>
      <c r="O27"/>
      <c r="P27"/>
      <c r="Q27"/>
      <c r="X27"/>
      <c r="Y27" s="4"/>
    </row>
    <row r="28" spans="5:25" ht="26.25" customHeight="1">
      <c r="E28" s="11" t="s">
        <v>34</v>
      </c>
      <c r="I28" s="3" t="s">
        <v>35</v>
      </c>
      <c r="K28"/>
      <c r="L28"/>
      <c r="N28" s="12"/>
      <c r="O28"/>
      <c r="P28"/>
      <c r="Q28"/>
      <c r="X28"/>
      <c r="Y28" s="4"/>
    </row>
    <row r="29" spans="1:17" ht="26.25" customHeight="1">
      <c r="A29" s="1" t="s">
        <v>0</v>
      </c>
      <c r="K29"/>
      <c r="L29"/>
      <c r="N29" s="12"/>
      <c r="O29"/>
      <c r="P29"/>
      <c r="Q29"/>
    </row>
    <row r="30" spans="9:17" ht="12" customHeight="1">
      <c r="I30" s="7" t="s">
        <v>36</v>
      </c>
      <c r="K30"/>
      <c r="L30"/>
      <c r="N30"/>
      <c r="O30"/>
      <c r="P30"/>
      <c r="Q30"/>
    </row>
    <row r="31" spans="1:17" ht="26.25" customHeight="1">
      <c r="A31" s="1" t="s">
        <v>4</v>
      </c>
      <c r="B31" s="6"/>
      <c r="C31" s="1" t="s">
        <v>5</v>
      </c>
      <c r="D31" s="6"/>
      <c r="E31" s="3" t="s">
        <v>6</v>
      </c>
      <c r="F31" s="6"/>
      <c r="G31" s="8" t="s">
        <v>7</v>
      </c>
      <c r="H31" s="6"/>
      <c r="I31" s="3" t="s">
        <v>8</v>
      </c>
      <c r="K31"/>
      <c r="L31"/>
      <c r="N31"/>
      <c r="O31"/>
      <c r="P31"/>
      <c r="Q31"/>
    </row>
    <row r="32" spans="6:17" ht="12" customHeight="1">
      <c r="F32" s="9"/>
      <c r="H32" s="6"/>
      <c r="K32"/>
      <c r="L32"/>
      <c r="N32"/>
      <c r="O32"/>
      <c r="P32"/>
      <c r="Q32"/>
    </row>
    <row r="33" spans="5:11" s="13" customFormat="1" ht="25.5" customHeight="1">
      <c r="E33" s="2" t="s">
        <v>37</v>
      </c>
      <c r="K33" s="10"/>
    </row>
    <row r="34" spans="1:18" ht="26.25" customHeight="1">
      <c r="A34" s="1">
        <f>A26</f>
        <v>44.3</v>
      </c>
      <c r="C34" s="1">
        <v>0</v>
      </c>
      <c r="E34" s="3" t="s">
        <v>10</v>
      </c>
      <c r="G34" s="4">
        <v>0.7</v>
      </c>
      <c r="I34" s="2" t="s">
        <v>38</v>
      </c>
      <c r="K34"/>
      <c r="L34"/>
      <c r="N34"/>
      <c r="Q34"/>
      <c r="R34" s="4"/>
    </row>
    <row r="35" spans="1:18" ht="26.25" customHeight="1">
      <c r="A35" s="1">
        <f>SUM(G34+A34)</f>
        <v>45</v>
      </c>
      <c r="C35" s="1">
        <f>SUM(G34+C34)</f>
        <v>0.7000000000000001</v>
      </c>
      <c r="E35" s="11" t="s">
        <v>12</v>
      </c>
      <c r="G35" s="4">
        <v>2.2</v>
      </c>
      <c r="I35" s="2" t="s">
        <v>39</v>
      </c>
      <c r="K35"/>
      <c r="L35"/>
      <c r="N35"/>
      <c r="Q35"/>
      <c r="R35" s="4"/>
    </row>
    <row r="36" spans="1:18" ht="26.25" customHeight="1">
      <c r="A36" s="1">
        <f>SUM(G35+A35)</f>
        <v>47.2</v>
      </c>
      <c r="C36" s="1">
        <f>SUM(G35+C35)</f>
        <v>2.9000000000000004</v>
      </c>
      <c r="E36" s="3" t="s">
        <v>10</v>
      </c>
      <c r="G36" s="4">
        <v>11.4</v>
      </c>
      <c r="I36" s="2" t="s">
        <v>40</v>
      </c>
      <c r="K36"/>
      <c r="L36"/>
      <c r="N36"/>
      <c r="Q36"/>
      <c r="R36" s="4"/>
    </row>
    <row r="37" spans="1:18" ht="26.25" customHeight="1">
      <c r="A37" s="1">
        <f>SUM(G36+A36)</f>
        <v>58.6</v>
      </c>
      <c r="C37" s="1">
        <f>SUM(G36+C36)</f>
        <v>14.3</v>
      </c>
      <c r="E37" s="3" t="s">
        <v>10</v>
      </c>
      <c r="F37"/>
      <c r="G37" s="4"/>
      <c r="I37" s="3" t="s">
        <v>41</v>
      </c>
      <c r="K37"/>
      <c r="L37"/>
      <c r="N37"/>
      <c r="Q37"/>
      <c r="R37" s="4"/>
    </row>
    <row r="38" spans="5:18" ht="26.25" customHeight="1">
      <c r="E38" s="11" t="s">
        <v>32</v>
      </c>
      <c r="I38" s="3" t="s">
        <v>42</v>
      </c>
      <c r="K38"/>
      <c r="L38"/>
      <c r="N38"/>
      <c r="Q38"/>
      <c r="R38" s="4"/>
    </row>
    <row r="39" spans="5:18" ht="26.25" customHeight="1">
      <c r="E39" s="11" t="s">
        <v>34</v>
      </c>
      <c r="I39" s="3" t="s">
        <v>43</v>
      </c>
      <c r="K39"/>
      <c r="L39"/>
      <c r="N39"/>
      <c r="Q39"/>
      <c r="R39" s="4"/>
    </row>
    <row r="40" spans="1:17" ht="26.25" customHeight="1">
      <c r="A40" s="4" t="s">
        <v>0</v>
      </c>
      <c r="K40"/>
      <c r="L40"/>
      <c r="N40" s="12"/>
      <c r="O40"/>
      <c r="P40"/>
      <c r="Q40"/>
    </row>
    <row r="41" spans="9:17" ht="12" customHeight="1">
      <c r="I41" s="7" t="s">
        <v>44</v>
      </c>
      <c r="K41"/>
      <c r="L41"/>
      <c r="N41"/>
      <c r="O41"/>
      <c r="P41"/>
      <c r="Q41"/>
    </row>
    <row r="42" spans="1:17" ht="26.25" customHeight="1">
      <c r="A42" s="1" t="s">
        <v>4</v>
      </c>
      <c r="B42" s="6"/>
      <c r="C42" s="1" t="s">
        <v>5</v>
      </c>
      <c r="D42" s="6"/>
      <c r="E42" s="3" t="s">
        <v>6</v>
      </c>
      <c r="F42" s="6"/>
      <c r="G42" s="8" t="s">
        <v>7</v>
      </c>
      <c r="H42" s="6"/>
      <c r="I42" s="3" t="s">
        <v>8</v>
      </c>
      <c r="K42"/>
      <c r="L42"/>
      <c r="N42"/>
      <c r="O42"/>
      <c r="P42"/>
      <c r="Q42"/>
    </row>
    <row r="43" spans="6:17" ht="12" customHeight="1">
      <c r="F43" s="9"/>
      <c r="H43" s="6"/>
      <c r="K43"/>
      <c r="L43"/>
      <c r="N43"/>
      <c r="O43"/>
      <c r="P43"/>
      <c r="Q43"/>
    </row>
    <row r="44" spans="1:16" ht="26.25" customHeight="1">
      <c r="A44" s="1">
        <f>A37</f>
        <v>58.6</v>
      </c>
      <c r="C44" s="1">
        <v>0</v>
      </c>
      <c r="E44" s="3" t="s">
        <v>10</v>
      </c>
      <c r="G44" s="4">
        <v>0.1</v>
      </c>
      <c r="I44" s="2" t="s">
        <v>40</v>
      </c>
      <c r="J44" s="2"/>
      <c r="K44"/>
      <c r="L44"/>
      <c r="N44"/>
      <c r="O44"/>
      <c r="P44"/>
    </row>
    <row r="45" spans="1:16" ht="26.25" customHeight="1">
      <c r="A45" s="1">
        <f>SUM(G44+A44)</f>
        <v>58.7</v>
      </c>
      <c r="C45" s="1">
        <f>SUM(G44+C44)</f>
        <v>0.1</v>
      </c>
      <c r="E45" s="6" t="s">
        <v>45</v>
      </c>
      <c r="G45" s="4">
        <v>18.7</v>
      </c>
      <c r="I45" s="14" t="s">
        <v>46</v>
      </c>
      <c r="J45" s="2"/>
      <c r="K45"/>
      <c r="L45"/>
      <c r="N45"/>
      <c r="O45"/>
      <c r="P45"/>
    </row>
    <row r="46" spans="1:14" s="2" customFormat="1" ht="26.25" customHeight="1">
      <c r="A46" s="1">
        <f>SUM(11.1+A45)</f>
        <v>69.8</v>
      </c>
      <c r="C46" s="1">
        <v>11.1</v>
      </c>
      <c r="E46" s="3" t="s">
        <v>47</v>
      </c>
      <c r="F46"/>
      <c r="K46"/>
      <c r="N46" s="4"/>
    </row>
    <row r="47" spans="1:16" ht="26.25" customHeight="1">
      <c r="A47" s="1">
        <f>SUM(G45+A45)</f>
        <v>77.4</v>
      </c>
      <c r="C47" s="1">
        <f>SUM(G45+C45)</f>
        <v>18.8</v>
      </c>
      <c r="E47" s="3" t="s">
        <v>10</v>
      </c>
      <c r="G47" s="4">
        <v>1.6</v>
      </c>
      <c r="I47" s="2" t="s">
        <v>48</v>
      </c>
      <c r="J47" s="2"/>
      <c r="K47"/>
      <c r="L47"/>
      <c r="N47"/>
      <c r="O47"/>
      <c r="P47"/>
    </row>
    <row r="48" spans="1:16" ht="26.25" customHeight="1">
      <c r="A48" s="1">
        <f>SUM(G47+A47)</f>
        <v>79</v>
      </c>
      <c r="C48" s="1">
        <f>SUM(G47+C47)</f>
        <v>20.400000000000002</v>
      </c>
      <c r="E48" s="6" t="s">
        <v>45</v>
      </c>
      <c r="G48" s="4">
        <v>0.1</v>
      </c>
      <c r="I48" s="2" t="s">
        <v>49</v>
      </c>
      <c r="J48" s="2"/>
      <c r="K48"/>
      <c r="L48"/>
      <c r="N48"/>
      <c r="O48"/>
      <c r="P48"/>
    </row>
    <row r="49" spans="1:16" ht="26.25" customHeight="1">
      <c r="A49" s="1">
        <f>SUM(G48+A48)</f>
        <v>79.1</v>
      </c>
      <c r="C49" s="1">
        <f>SUM(G48+C48)</f>
        <v>20.500000000000004</v>
      </c>
      <c r="E49" s="3" t="s">
        <v>10</v>
      </c>
      <c r="G49" s="4">
        <v>4.2</v>
      </c>
      <c r="I49" s="2" t="s">
        <v>50</v>
      </c>
      <c r="J49" s="2"/>
      <c r="K49"/>
      <c r="L49"/>
      <c r="N49"/>
      <c r="O49"/>
      <c r="P49"/>
    </row>
    <row r="50" spans="7:16" ht="26.25" customHeight="1">
      <c r="G50" s="15" t="s">
        <v>51</v>
      </c>
      <c r="I50" s="2"/>
      <c r="J50" s="2"/>
      <c r="K50"/>
      <c r="L50"/>
      <c r="N50"/>
      <c r="O50"/>
      <c r="P50"/>
    </row>
    <row r="51" spans="1:16" ht="26.25" customHeight="1">
      <c r="A51" s="1">
        <f>SUM(G49+A49)</f>
        <v>83.3</v>
      </c>
      <c r="C51" s="1">
        <f>SUM(G49+C49)</f>
        <v>24.700000000000003</v>
      </c>
      <c r="E51" s="3" t="s">
        <v>10</v>
      </c>
      <c r="G51" s="4">
        <v>6.4</v>
      </c>
      <c r="I51" s="2" t="s">
        <v>52</v>
      </c>
      <c r="J51" s="2"/>
      <c r="K51"/>
      <c r="L51"/>
      <c r="N51"/>
      <c r="O51"/>
      <c r="P51"/>
    </row>
    <row r="52" spans="1:16" ht="26.25" customHeight="1">
      <c r="A52" s="1">
        <f>SUM(G51+A51)</f>
        <v>89.7</v>
      </c>
      <c r="C52" s="1">
        <f>SUM(G51+C51)</f>
        <v>31.1</v>
      </c>
      <c r="E52" s="11" t="s">
        <v>12</v>
      </c>
      <c r="G52" s="4">
        <v>0.5</v>
      </c>
      <c r="I52" s="2" t="s">
        <v>53</v>
      </c>
      <c r="J52" s="2"/>
      <c r="K52"/>
      <c r="L52"/>
      <c r="N52"/>
      <c r="O52"/>
      <c r="P52"/>
    </row>
    <row r="53" spans="1:16" ht="26.25" customHeight="1">
      <c r="A53" s="1">
        <f>SUM(G52+A52)</f>
        <v>90.2</v>
      </c>
      <c r="C53" s="1">
        <f>SUM(G52+C52)</f>
        <v>31.6</v>
      </c>
      <c r="E53" s="11" t="s">
        <v>22</v>
      </c>
      <c r="G53" s="4">
        <v>1.1</v>
      </c>
      <c r="I53" s="2" t="s">
        <v>54</v>
      </c>
      <c r="J53" s="2"/>
      <c r="K53"/>
      <c r="L53"/>
      <c r="N53"/>
      <c r="O53"/>
      <c r="P53"/>
    </row>
    <row r="54" spans="1:256" ht="26.25" customHeight="1">
      <c r="A54"/>
      <c r="B54"/>
      <c r="C54" s="16" t="s">
        <v>55</v>
      </c>
      <c r="D54"/>
      <c r="E54"/>
      <c r="F54"/>
      <c r="G54"/>
      <c r="H54"/>
      <c r="I54"/>
      <c r="J54"/>
      <c r="K54"/>
      <c r="L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6" ht="26.25" customHeight="1">
      <c r="A55" s="1">
        <f>SUM(G53+A53)</f>
        <v>91.3</v>
      </c>
      <c r="C55" s="1">
        <f>SUM(G53+C53)</f>
        <v>32.7</v>
      </c>
      <c r="E55" s="3" t="s">
        <v>10</v>
      </c>
      <c r="G55" s="4">
        <v>0.7</v>
      </c>
      <c r="I55" s="2" t="s">
        <v>56</v>
      </c>
      <c r="J55" s="2"/>
      <c r="K55"/>
      <c r="L55"/>
      <c r="N55"/>
      <c r="O55"/>
      <c r="P55"/>
    </row>
    <row r="56" spans="1:16" ht="26.25" customHeight="1">
      <c r="A56" s="1">
        <f>SUM(G55+A55)</f>
        <v>92</v>
      </c>
      <c r="C56" s="1">
        <f>SUM(G55+C55)</f>
        <v>33.400000000000006</v>
      </c>
      <c r="E56" s="6" t="s">
        <v>45</v>
      </c>
      <c r="G56" s="4">
        <v>2.2</v>
      </c>
      <c r="I56" s="2" t="s">
        <v>57</v>
      </c>
      <c r="J56" s="2"/>
      <c r="K56"/>
      <c r="L56"/>
      <c r="N56"/>
      <c r="O56"/>
      <c r="P56"/>
    </row>
    <row r="57" spans="1:16" ht="26.25" customHeight="1">
      <c r="A57" s="1">
        <f>SUM(G56+A56)</f>
        <v>94.2</v>
      </c>
      <c r="C57" s="1">
        <f>SUM(G56+C56)</f>
        <v>35.60000000000001</v>
      </c>
      <c r="E57" s="3" t="s">
        <v>10</v>
      </c>
      <c r="G57" s="4">
        <v>6.7</v>
      </c>
      <c r="I57" s="2" t="s">
        <v>54</v>
      </c>
      <c r="J57" s="2"/>
      <c r="K57"/>
      <c r="L57"/>
      <c r="N57"/>
      <c r="O57"/>
      <c r="P57"/>
    </row>
    <row r="58" spans="1:16" ht="26.25" customHeight="1">
      <c r="A58" s="1">
        <f>SUM(G57+A57)</f>
        <v>100.9</v>
      </c>
      <c r="C58" s="1">
        <f>SUM(G57+C57)</f>
        <v>42.30000000000001</v>
      </c>
      <c r="E58" s="3" t="s">
        <v>10</v>
      </c>
      <c r="G58" s="4"/>
      <c r="I58" s="2" t="s">
        <v>58</v>
      </c>
      <c r="J58" s="2"/>
      <c r="K58"/>
      <c r="L58"/>
      <c r="N58"/>
      <c r="O58"/>
      <c r="P58"/>
    </row>
    <row r="59" spans="5:16" ht="26.25" customHeight="1">
      <c r="E59" s="11" t="s">
        <v>32</v>
      </c>
      <c r="G59" s="4"/>
      <c r="I59" s="2" t="s">
        <v>59</v>
      </c>
      <c r="J59" s="2"/>
      <c r="K59"/>
      <c r="L59"/>
      <c r="N59"/>
      <c r="O59"/>
      <c r="P59"/>
    </row>
    <row r="60" spans="5:16" ht="26.25" customHeight="1">
      <c r="E60" s="11" t="s">
        <v>34</v>
      </c>
      <c r="G60" s="4"/>
      <c r="I60" s="2" t="s">
        <v>60</v>
      </c>
      <c r="J60" s="2"/>
      <c r="K60"/>
      <c r="L60"/>
      <c r="N60"/>
      <c r="O60"/>
      <c r="P60"/>
    </row>
    <row r="61" spans="1:16" ht="26.25" customHeight="1">
      <c r="A61" s="1" t="s">
        <v>0</v>
      </c>
      <c r="E61" s="11"/>
      <c r="K61"/>
      <c r="L61"/>
      <c r="N61"/>
      <c r="O61"/>
      <c r="P61"/>
    </row>
    <row r="62" spans="9:17" ht="12" customHeight="1">
      <c r="I62" s="7" t="s">
        <v>61</v>
      </c>
      <c r="K62"/>
      <c r="L62"/>
      <c r="N62"/>
      <c r="O62"/>
      <c r="P62"/>
      <c r="Q62"/>
    </row>
    <row r="63" spans="1:17" ht="26.25" customHeight="1">
      <c r="A63" s="1" t="s">
        <v>4</v>
      </c>
      <c r="B63" s="6"/>
      <c r="C63" s="1" t="s">
        <v>5</v>
      </c>
      <c r="D63" s="6"/>
      <c r="E63" s="3" t="s">
        <v>6</v>
      </c>
      <c r="F63" s="6"/>
      <c r="G63" s="8" t="s">
        <v>7</v>
      </c>
      <c r="H63" s="6"/>
      <c r="I63" s="3" t="s">
        <v>8</v>
      </c>
      <c r="K63"/>
      <c r="L63"/>
      <c r="N63"/>
      <c r="O63"/>
      <c r="P63"/>
      <c r="Q63"/>
    </row>
    <row r="64" spans="6:17" ht="12" customHeight="1">
      <c r="F64" s="9"/>
      <c r="H64" s="6"/>
      <c r="K64"/>
      <c r="L64"/>
      <c r="N64"/>
      <c r="O64"/>
      <c r="P64"/>
      <c r="Q64"/>
    </row>
    <row r="65" spans="1:256" ht="26.25" customHeight="1">
      <c r="A65" s="1">
        <f>A58</f>
        <v>100.9</v>
      </c>
      <c r="C65" s="1">
        <v>0</v>
      </c>
      <c r="D65"/>
      <c r="E65" s="3" t="s">
        <v>10</v>
      </c>
      <c r="G65" s="4">
        <v>0.1</v>
      </c>
      <c r="I65" s="2" t="s">
        <v>58</v>
      </c>
      <c r="J65" s="2"/>
      <c r="K65"/>
      <c r="L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6.25" customHeight="1">
      <c r="A66" s="1">
        <f>SUM(G65+A65)</f>
        <v>101</v>
      </c>
      <c r="C66" s="1">
        <f>SUM(G65+C65)</f>
        <v>0.1</v>
      </c>
      <c r="D66"/>
      <c r="E66" s="11" t="s">
        <v>62</v>
      </c>
      <c r="G66" s="4">
        <v>6.6</v>
      </c>
      <c r="I66" s="3" t="s">
        <v>54</v>
      </c>
      <c r="J66" s="2"/>
      <c r="K66"/>
      <c r="L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6.25" customHeight="1">
      <c r="A67" s="1">
        <f>SUM(G66+A66)</f>
        <v>107.6</v>
      </c>
      <c r="C67" s="1">
        <f>SUM(G66+C66)</f>
        <v>6.699999999999999</v>
      </c>
      <c r="D67"/>
      <c r="E67" s="3" t="s">
        <v>10</v>
      </c>
      <c r="G67" s="4">
        <v>3.3</v>
      </c>
      <c r="I67" s="2" t="s">
        <v>63</v>
      </c>
      <c r="J67" s="2"/>
      <c r="K67"/>
      <c r="L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6.25" customHeight="1">
      <c r="A68" s="1">
        <f>SUM(G67+A67)</f>
        <v>110.89999999999999</v>
      </c>
      <c r="C68" s="1">
        <f>SUM(G67+C67)</f>
        <v>10</v>
      </c>
      <c r="D68"/>
      <c r="E68" s="3" t="s">
        <v>10</v>
      </c>
      <c r="G68" s="4">
        <v>20.8</v>
      </c>
      <c r="I68" s="2" t="s">
        <v>64</v>
      </c>
      <c r="J68" s="2"/>
      <c r="K68"/>
      <c r="L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6.25" customHeight="1">
      <c r="A69" s="1">
        <f>SUM(0.2+A68)</f>
        <v>111.1</v>
      </c>
      <c r="C69" s="1">
        <f>SUM(C68+0.2)</f>
        <v>10.2</v>
      </c>
      <c r="D69"/>
      <c r="E69" s="11"/>
      <c r="G69" s="4"/>
      <c r="I69" s="3" t="s">
        <v>65</v>
      </c>
      <c r="J69" s="2"/>
      <c r="K69"/>
      <c r="L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6.25" customHeight="1">
      <c r="A70" s="1">
        <f>SUM(G68+A68)</f>
        <v>131.7</v>
      </c>
      <c r="C70" s="1">
        <f>SUM(G68+C68)</f>
        <v>30.8</v>
      </c>
      <c r="D70"/>
      <c r="E70" s="3" t="s">
        <v>10</v>
      </c>
      <c r="G70" s="4"/>
      <c r="I70" s="3" t="s">
        <v>66</v>
      </c>
      <c r="J70" s="2"/>
      <c r="K70"/>
      <c r="L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4:256" ht="26.25" customHeight="1">
      <c r="D71"/>
      <c r="E71" s="11" t="s">
        <v>32</v>
      </c>
      <c r="G71" s="4"/>
      <c r="I71" s="2" t="s">
        <v>67</v>
      </c>
      <c r="J71" s="2"/>
      <c r="K71"/>
      <c r="L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4:256" ht="26.25" customHeight="1">
      <c r="D72"/>
      <c r="E72" s="11" t="s">
        <v>34</v>
      </c>
      <c r="G72" s="4"/>
      <c r="I72" s="2" t="s">
        <v>68</v>
      </c>
      <c r="J72" s="2"/>
      <c r="K72"/>
      <c r="L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26.25" customHeight="1">
      <c r="A73" s="4" t="s">
        <v>0</v>
      </c>
      <c r="C73" s="4"/>
      <c r="E73" s="11"/>
      <c r="G73" s="4"/>
      <c r="K73" s="7"/>
      <c r="IV73" s="13"/>
    </row>
    <row r="74" spans="9:17" ht="12" customHeight="1">
      <c r="I74" s="7" t="s">
        <v>69</v>
      </c>
      <c r="K74"/>
      <c r="L74"/>
      <c r="N74"/>
      <c r="O74"/>
      <c r="P74"/>
      <c r="Q74"/>
    </row>
    <row r="75" spans="1:17" ht="26.25" customHeight="1">
      <c r="A75" s="1" t="s">
        <v>4</v>
      </c>
      <c r="B75" s="6"/>
      <c r="C75" s="1" t="s">
        <v>5</v>
      </c>
      <c r="D75" s="6"/>
      <c r="E75" s="3" t="s">
        <v>6</v>
      </c>
      <c r="F75" s="6"/>
      <c r="G75" s="8" t="s">
        <v>7</v>
      </c>
      <c r="H75" s="6"/>
      <c r="I75" s="3" t="s">
        <v>8</v>
      </c>
      <c r="K75"/>
      <c r="L75"/>
      <c r="N75"/>
      <c r="O75"/>
      <c r="P75"/>
      <c r="Q75"/>
    </row>
    <row r="76" spans="6:17" ht="12" customHeight="1">
      <c r="F76" s="9"/>
      <c r="H76" s="6"/>
      <c r="K76"/>
      <c r="L76"/>
      <c r="N76"/>
      <c r="O76"/>
      <c r="P76"/>
      <c r="Q76"/>
    </row>
    <row r="77" spans="1:256" s="2" customFormat="1" ht="26.25" customHeight="1">
      <c r="A77" s="4">
        <f>A70</f>
        <v>131.7</v>
      </c>
      <c r="C77" s="4">
        <f>SUM(G76)+C76</f>
        <v>0</v>
      </c>
      <c r="E77" s="3" t="s">
        <v>10</v>
      </c>
      <c r="G77" s="4">
        <v>0.9</v>
      </c>
      <c r="I77" s="2" t="s">
        <v>70</v>
      </c>
      <c r="K77" s="7"/>
      <c r="IV77" s="13"/>
    </row>
    <row r="78" spans="1:256" s="2" customFormat="1" ht="26.25" customHeight="1">
      <c r="A78" s="4">
        <f>SUM(G77+A77)</f>
        <v>132.6</v>
      </c>
      <c r="C78" s="4">
        <f>SUM(G77+C77)</f>
        <v>0.9</v>
      </c>
      <c r="E78" s="11" t="s">
        <v>12</v>
      </c>
      <c r="G78" s="4">
        <v>0.1</v>
      </c>
      <c r="I78" s="2" t="s">
        <v>71</v>
      </c>
      <c r="K78" s="7"/>
      <c r="IV78" s="13"/>
    </row>
    <row r="79" spans="1:256" s="2" customFormat="1" ht="26.25" customHeight="1">
      <c r="A79" s="1">
        <f>SUM(G78+A78)</f>
        <v>132.7</v>
      </c>
      <c r="C79" s="1">
        <f>SUM(G78+C78)</f>
        <v>1</v>
      </c>
      <c r="E79" s="6" t="s">
        <v>14</v>
      </c>
      <c r="G79" s="4">
        <v>1.4</v>
      </c>
      <c r="I79" s="2" t="s">
        <v>72</v>
      </c>
      <c r="K79" s="7"/>
      <c r="IV79" s="13"/>
    </row>
    <row r="80" spans="1:256" s="2" customFormat="1" ht="26.25" customHeight="1">
      <c r="A80" s="1">
        <f>SUM(G79+A79)</f>
        <v>134.1</v>
      </c>
      <c r="C80" s="1">
        <f>SUM(G79+C79)</f>
        <v>2.4</v>
      </c>
      <c r="E80" s="2" t="s">
        <v>73</v>
      </c>
      <c r="G80" s="4">
        <v>3.1</v>
      </c>
      <c r="I80" s="2" t="s">
        <v>74</v>
      </c>
      <c r="K80" s="7"/>
      <c r="IV80" s="13"/>
    </row>
    <row r="81" spans="1:256" s="2" customFormat="1" ht="26.25" customHeight="1">
      <c r="A81" s="1">
        <f>SUM(G80+A80)</f>
        <v>137.2</v>
      </c>
      <c r="C81" s="1">
        <f>SUM(G80+C80)</f>
        <v>5.5</v>
      </c>
      <c r="E81" s="6"/>
      <c r="G81" s="4"/>
      <c r="K81" s="7"/>
      <c r="IV81" s="13"/>
    </row>
    <row r="82" spans="1:256" s="2" customFormat="1" ht="26.25" customHeight="1">
      <c r="A82" s="1">
        <f>SUM(G81+A81)</f>
        <v>137.2</v>
      </c>
      <c r="C82" s="1">
        <f>SUM(G81+C81)</f>
        <v>5.5</v>
      </c>
      <c r="E82" s="6" t="s">
        <v>14</v>
      </c>
      <c r="G82" s="4">
        <v>4.9</v>
      </c>
      <c r="I82" s="2" t="s">
        <v>75</v>
      </c>
      <c r="K82" s="7"/>
      <c r="IV82" s="13"/>
    </row>
    <row r="83" spans="1:256" s="2" customFormat="1" ht="26.25" customHeight="1">
      <c r="A83" s="1">
        <f>SUM(G82+A82)</f>
        <v>142.1</v>
      </c>
      <c r="C83" s="1">
        <f>SUM(G82+C82)</f>
        <v>10.4</v>
      </c>
      <c r="E83" s="2" t="s">
        <v>73</v>
      </c>
      <c r="G83" s="4">
        <v>1.6</v>
      </c>
      <c r="I83" s="2" t="s">
        <v>76</v>
      </c>
      <c r="K83" s="7"/>
      <c r="IV83" s="13"/>
    </row>
    <row r="84" spans="1:256" s="2" customFormat="1" ht="26.25" customHeight="1">
      <c r="A84" s="1">
        <f>SUM(G83+A83)</f>
        <v>143.7</v>
      </c>
      <c r="C84" s="1">
        <f>SUM(G83+C83)</f>
        <v>12</v>
      </c>
      <c r="E84" s="6" t="s">
        <v>14</v>
      </c>
      <c r="G84" s="4">
        <v>1.4</v>
      </c>
      <c r="I84" s="2" t="s">
        <v>77</v>
      </c>
      <c r="K84" s="7"/>
      <c r="IV84" s="13"/>
    </row>
    <row r="85" spans="1:256" s="2" customFormat="1" ht="26.25" customHeight="1">
      <c r="A85" s="1">
        <f>SUM(G84+A84)</f>
        <v>145.1</v>
      </c>
      <c r="C85" s="4">
        <f>SUM(G83+C83)</f>
        <v>12</v>
      </c>
      <c r="E85" s="11" t="s">
        <v>78</v>
      </c>
      <c r="G85" s="4"/>
      <c r="I85" s="2" t="s">
        <v>79</v>
      </c>
      <c r="K85" s="7"/>
      <c r="IV85" s="13"/>
    </row>
    <row r="86" spans="1:256" s="2" customFormat="1" ht="26.25" customHeight="1">
      <c r="A86" s="13"/>
      <c r="B86" s="13"/>
      <c r="C86" s="13"/>
      <c r="E86" s="11" t="s">
        <v>32</v>
      </c>
      <c r="G86" s="4"/>
      <c r="I86" s="2" t="s">
        <v>80</v>
      </c>
      <c r="K86" s="7"/>
      <c r="IV86" s="13"/>
    </row>
    <row r="87" spans="1:256" s="2" customFormat="1" ht="26.25" customHeight="1">
      <c r="A87" s="4"/>
      <c r="C87" s="4"/>
      <c r="E87" s="11" t="s">
        <v>34</v>
      </c>
      <c r="G87" s="4"/>
      <c r="I87" s="2" t="s">
        <v>81</v>
      </c>
      <c r="K87" s="7"/>
      <c r="IV87" s="13"/>
    </row>
    <row r="88" spans="1:256" s="2" customFormat="1" ht="26.25" customHeight="1">
      <c r="A88" s="4" t="s">
        <v>0</v>
      </c>
      <c r="C88" s="4"/>
      <c r="E88" s="11"/>
      <c r="G88" s="4"/>
      <c r="K88" s="7"/>
      <c r="IV88" s="13"/>
    </row>
    <row r="89" spans="9:13" ht="12" customHeight="1">
      <c r="I89" s="7" t="s">
        <v>82</v>
      </c>
      <c r="M89" s="2"/>
    </row>
    <row r="90" spans="1:13" ht="26.25" customHeight="1">
      <c r="A90" s="1" t="s">
        <v>4</v>
      </c>
      <c r="B90" s="6"/>
      <c r="C90" s="1" t="s">
        <v>5</v>
      </c>
      <c r="D90" s="6"/>
      <c r="E90" s="3" t="s">
        <v>6</v>
      </c>
      <c r="F90" s="6"/>
      <c r="G90" s="8" t="s">
        <v>7</v>
      </c>
      <c r="H90" s="6"/>
      <c r="I90" s="3" t="s">
        <v>8</v>
      </c>
      <c r="M90" s="2"/>
    </row>
    <row r="91" spans="6:13" ht="12" customHeight="1">
      <c r="F91" s="9"/>
      <c r="H91" s="6"/>
      <c r="M91" s="2"/>
    </row>
    <row r="92" spans="1:256" s="2" customFormat="1" ht="26.25" customHeight="1">
      <c r="A92" s="4">
        <f>A85</f>
        <v>145.1</v>
      </c>
      <c r="C92" s="4">
        <v>0</v>
      </c>
      <c r="E92" s="11" t="s">
        <v>83</v>
      </c>
      <c r="G92" s="4">
        <v>1.4</v>
      </c>
      <c r="I92" s="2" t="s">
        <v>76</v>
      </c>
      <c r="K92" s="7"/>
      <c r="IV92" s="13"/>
    </row>
    <row r="93" spans="1:256" s="2" customFormat="1" ht="26.25" customHeight="1">
      <c r="A93" s="4"/>
      <c r="C93" s="4"/>
      <c r="E93" s="17"/>
      <c r="G93"/>
      <c r="K93" s="7"/>
      <c r="IV93" s="13"/>
    </row>
    <row r="94" spans="1:256" s="2" customFormat="1" ht="26.25" customHeight="1">
      <c r="A94" s="1">
        <f>SUM(G92+A92)</f>
        <v>146.5</v>
      </c>
      <c r="C94" s="1">
        <f>SUM(G92+C92)</f>
        <v>1.4</v>
      </c>
      <c r="E94" s="3" t="s">
        <v>10</v>
      </c>
      <c r="G94" s="4">
        <v>1.6</v>
      </c>
      <c r="I94" s="2" t="s">
        <v>76</v>
      </c>
      <c r="K94" s="7"/>
      <c r="IV94" s="13"/>
    </row>
    <row r="95" spans="1:18" s="2" customFormat="1" ht="26.25" customHeight="1">
      <c r="A95" s="1">
        <f>SUM(G94+A94)</f>
        <v>148.1</v>
      </c>
      <c r="C95" s="1">
        <f>SUM(G94+C94)</f>
        <v>3</v>
      </c>
      <c r="E95" s="3" t="s">
        <v>10</v>
      </c>
      <c r="G95" s="4">
        <v>8.91</v>
      </c>
      <c r="I95" s="3" t="s">
        <v>84</v>
      </c>
      <c r="N95" s="4"/>
      <c r="R95" s="4"/>
    </row>
    <row r="96" spans="1:18" s="2" customFormat="1" ht="26.25" customHeight="1">
      <c r="A96" s="1">
        <f>3.3+A95</f>
        <v>151.4</v>
      </c>
      <c r="C96" s="1">
        <f>3.3+C95</f>
        <v>6.3</v>
      </c>
      <c r="E96"/>
      <c r="F96"/>
      <c r="G96" s="15" t="s">
        <v>85</v>
      </c>
      <c r="H96"/>
      <c r="I96"/>
      <c r="N96" s="4"/>
      <c r="R96" s="4"/>
    </row>
    <row r="97" spans="1:18" s="2" customFormat="1" ht="26.25" customHeight="1">
      <c r="A97" s="1">
        <f>SUM(G95+A95)</f>
        <v>157.01</v>
      </c>
      <c r="C97" s="1">
        <f>SUM(G95+C95)</f>
        <v>11.91</v>
      </c>
      <c r="E97" s="3" t="s">
        <v>10</v>
      </c>
      <c r="G97" s="4">
        <v>6.27</v>
      </c>
      <c r="I97" s="3" t="s">
        <v>86</v>
      </c>
      <c r="N97" s="4"/>
      <c r="R97" s="4"/>
    </row>
    <row r="98" spans="1:14" s="2" customFormat="1" ht="26.25" customHeight="1">
      <c r="A98" s="1">
        <f>SUM(G97+A97)</f>
        <v>163.28</v>
      </c>
      <c r="C98" s="1">
        <f>SUM(G97+C97)</f>
        <v>18.18</v>
      </c>
      <c r="E98" s="6" t="s">
        <v>14</v>
      </c>
      <c r="G98" s="4">
        <v>16.1</v>
      </c>
      <c r="I98" s="3" t="s">
        <v>87</v>
      </c>
      <c r="N98" s="4"/>
    </row>
    <row r="99" spans="1:14" s="2" customFormat="1" ht="26.25" customHeight="1">
      <c r="A99" s="1">
        <f>SUM(G98+A98)</f>
        <v>179.38</v>
      </c>
      <c r="C99" s="1">
        <f>SUM(G98+C98)</f>
        <v>34.28</v>
      </c>
      <c r="E99" s="6" t="s">
        <v>12</v>
      </c>
      <c r="G99" s="4">
        <v>0.5</v>
      </c>
      <c r="I99" s="3" t="s">
        <v>88</v>
      </c>
      <c r="N99" s="4"/>
    </row>
    <row r="100" spans="1:14" s="2" customFormat="1" ht="26.25" customHeight="1">
      <c r="A100" s="1">
        <f>SUM(G99+A99)</f>
        <v>179.88</v>
      </c>
      <c r="C100" s="1">
        <f>SUM(G99+C99)</f>
        <v>34.78</v>
      </c>
      <c r="E100" s="3" t="s">
        <v>10</v>
      </c>
      <c r="G100" s="4">
        <v>0.1</v>
      </c>
      <c r="I100" s="3" t="s">
        <v>89</v>
      </c>
      <c r="N100" s="4"/>
    </row>
    <row r="101" spans="1:14" s="2" customFormat="1" ht="26.25" customHeight="1">
      <c r="A101" s="1">
        <f>SUM(G100+A100)</f>
        <v>179.98</v>
      </c>
      <c r="C101" s="1">
        <f>SUM(G100+C100)</f>
        <v>34.88</v>
      </c>
      <c r="E101" s="6" t="s">
        <v>14</v>
      </c>
      <c r="G101" s="4">
        <v>0</v>
      </c>
      <c r="I101" s="18" t="s">
        <v>90</v>
      </c>
      <c r="N101" s="4"/>
    </row>
    <row r="102" spans="5:13" ht="26.25" customHeight="1">
      <c r="E102" s="19" t="s">
        <v>91</v>
      </c>
      <c r="G102" s="4"/>
      <c r="I102" s="19"/>
      <c r="J102" s="2"/>
      <c r="M102" s="2"/>
    </row>
    <row r="103" spans="5:13" ht="26.25" customHeight="1">
      <c r="E103" s="19"/>
      <c r="G103" s="4"/>
      <c r="I103" s="19"/>
      <c r="J103" s="2"/>
      <c r="M103" s="2"/>
    </row>
    <row r="104" spans="1:13" ht="26.25" customHeight="1">
      <c r="A104" s="4"/>
      <c r="E104" s="19" t="s">
        <v>92</v>
      </c>
      <c r="G104" s="4"/>
      <c r="I104" s="19"/>
      <c r="J104" s="2"/>
      <c r="M104" s="2"/>
    </row>
    <row r="105" spans="1:14" s="2" customFormat="1" ht="26.25" customHeight="1">
      <c r="A105" s="1">
        <f>SUM(G101+A101)</f>
        <v>179.98</v>
      </c>
      <c r="C105" s="1">
        <f>SUM(G101+C101)</f>
        <v>34.88</v>
      </c>
      <c r="E105" s="6" t="s">
        <v>14</v>
      </c>
      <c r="G105" s="4">
        <v>1.1</v>
      </c>
      <c r="I105" s="3" t="s">
        <v>93</v>
      </c>
      <c r="N105" s="4"/>
    </row>
    <row r="106" spans="1:14" s="2" customFormat="1" ht="26.25" customHeight="1">
      <c r="A106" s="1">
        <f>SUM(G105+A105)</f>
        <v>181.07999999999998</v>
      </c>
      <c r="C106" s="1">
        <f>SUM(G105+C105)</f>
        <v>35.980000000000004</v>
      </c>
      <c r="E106" s="3" t="s">
        <v>10</v>
      </c>
      <c r="G106" s="4">
        <v>0</v>
      </c>
      <c r="I106" s="3" t="s">
        <v>94</v>
      </c>
      <c r="N106" s="4"/>
    </row>
    <row r="107" spans="1:14" s="2" customFormat="1" ht="26.25" customHeight="1">
      <c r="A107" s="1">
        <f>SUM(G106+A106)</f>
        <v>181.07999999999998</v>
      </c>
      <c r="C107" s="1">
        <f>SUM(G106+C106)</f>
        <v>35.980000000000004</v>
      </c>
      <c r="E107" s="6" t="s">
        <v>14</v>
      </c>
      <c r="G107" s="4">
        <v>0.30000000000000004</v>
      </c>
      <c r="I107" s="3" t="s">
        <v>95</v>
      </c>
      <c r="N107" s="4"/>
    </row>
    <row r="108" spans="1:14" s="2" customFormat="1" ht="26.25" customHeight="1">
      <c r="A108" s="1">
        <f>SUM(G107+A107)</f>
        <v>181.38</v>
      </c>
      <c r="C108" s="1">
        <f>SUM(G107+C107)</f>
        <v>36.28</v>
      </c>
      <c r="E108" s="3" t="s">
        <v>10</v>
      </c>
      <c r="G108" s="4">
        <v>0.23</v>
      </c>
      <c r="I108" s="3" t="s">
        <v>96</v>
      </c>
      <c r="N108" s="4"/>
    </row>
    <row r="109" spans="1:14" s="2" customFormat="1" ht="26.25" customHeight="1">
      <c r="A109" s="1">
        <f>SUM(G108+A108)</f>
        <v>181.60999999999999</v>
      </c>
      <c r="C109" s="1">
        <f>SUM(G108+C108)</f>
        <v>36.51</v>
      </c>
      <c r="E109" s="6" t="s">
        <v>14</v>
      </c>
      <c r="G109" s="4">
        <v>8.23</v>
      </c>
      <c r="I109" s="3" t="s">
        <v>97</v>
      </c>
      <c r="N109" s="4"/>
    </row>
    <row r="110" spans="1:14" s="2" customFormat="1" ht="26.25" customHeight="1">
      <c r="A110" s="1">
        <f>SUM(G109+A109)</f>
        <v>189.83999999999997</v>
      </c>
      <c r="C110" s="1">
        <f>SUM(G109+C109)</f>
        <v>44.739999999999995</v>
      </c>
      <c r="E110" s="6" t="s">
        <v>14</v>
      </c>
      <c r="G110" s="4">
        <v>3.47</v>
      </c>
      <c r="I110" s="3" t="s">
        <v>98</v>
      </c>
      <c r="N110" s="4"/>
    </row>
    <row r="111" spans="1:14" s="2" customFormat="1" ht="26.25" customHeight="1">
      <c r="A111" s="1">
        <f>SUM(G110+A110)</f>
        <v>193.30999999999997</v>
      </c>
      <c r="C111" s="1">
        <f>SUM(G110+C110)</f>
        <v>48.209999999999994</v>
      </c>
      <c r="E111" s="3" t="s">
        <v>99</v>
      </c>
      <c r="G111" s="4">
        <v>3.11</v>
      </c>
      <c r="I111" s="3" t="s">
        <v>100</v>
      </c>
      <c r="N111" s="4"/>
    </row>
    <row r="112" spans="1:18" s="2" customFormat="1" ht="26.25" customHeight="1">
      <c r="A112" s="1">
        <f>SUM(G111+A111)</f>
        <v>196.42</v>
      </c>
      <c r="C112" s="1">
        <f>SUM(G111+C111)</f>
        <v>51.31999999999999</v>
      </c>
      <c r="E112" s="11" t="s">
        <v>73</v>
      </c>
      <c r="G112" s="4">
        <v>0.16</v>
      </c>
      <c r="I112" s="3" t="s">
        <v>101</v>
      </c>
      <c r="N112" s="4"/>
      <c r="R112" s="4"/>
    </row>
    <row r="113" spans="1:18" s="2" customFormat="1" ht="26.25" customHeight="1">
      <c r="A113" s="1">
        <f>SUM(G112+A112)</f>
        <v>196.57999999999998</v>
      </c>
      <c r="C113" s="1">
        <f>SUM(G112+C112)</f>
        <v>51.47999999999999</v>
      </c>
      <c r="E113" s="6" t="s">
        <v>14</v>
      </c>
      <c r="G113" s="4">
        <v>0.19</v>
      </c>
      <c r="I113" s="3" t="s">
        <v>102</v>
      </c>
      <c r="N113" s="4"/>
      <c r="R113" s="4"/>
    </row>
    <row r="114" spans="1:14" s="2" customFormat="1" ht="26.25" customHeight="1">
      <c r="A114" s="1">
        <f>SUM(G113+A113)</f>
        <v>196.76999999999998</v>
      </c>
      <c r="C114" s="1">
        <f>SUM(G113+C113)</f>
        <v>51.66999999999999</v>
      </c>
      <c r="E114" s="3" t="s">
        <v>10</v>
      </c>
      <c r="G114" s="4">
        <v>0.43</v>
      </c>
      <c r="I114" s="3" t="s">
        <v>103</v>
      </c>
      <c r="N114" s="4"/>
    </row>
    <row r="115" spans="1:14" s="2" customFormat="1" ht="26.25" customHeight="1">
      <c r="A115" s="1">
        <f>SUM(G114+A114)</f>
        <v>197.2</v>
      </c>
      <c r="C115" s="1">
        <f>SUM(G114+C114)</f>
        <v>52.09999999999999</v>
      </c>
      <c r="E115" s="6" t="s">
        <v>14</v>
      </c>
      <c r="G115" s="4">
        <v>0.09</v>
      </c>
      <c r="I115" s="3" t="s">
        <v>104</v>
      </c>
      <c r="N115" s="4"/>
    </row>
    <row r="116" spans="1:14" s="2" customFormat="1" ht="26.25" customHeight="1">
      <c r="A116" s="1">
        <f>SUM(G115+A115)</f>
        <v>197.29</v>
      </c>
      <c r="C116" s="1">
        <f>SUM(G115+C115)</f>
        <v>52.18999999999999</v>
      </c>
      <c r="E116" s="3" t="s">
        <v>10</v>
      </c>
      <c r="G116" s="4">
        <v>2.64</v>
      </c>
      <c r="I116" s="3" t="s">
        <v>105</v>
      </c>
      <c r="N116" s="4"/>
    </row>
    <row r="117" spans="1:25" s="2" customFormat="1" ht="26.25" customHeight="1">
      <c r="A117" s="1">
        <f>SUM(G116+A116)</f>
        <v>199.92999999999998</v>
      </c>
      <c r="C117" s="1">
        <f>SUM(G116+C116)</f>
        <v>54.82999999999999</v>
      </c>
      <c r="E117" s="3" t="s">
        <v>10</v>
      </c>
      <c r="G117" s="4">
        <v>2.67</v>
      </c>
      <c r="I117" s="3" t="s">
        <v>106</v>
      </c>
      <c r="N117" s="4"/>
      <c r="Y117" s="4"/>
    </row>
    <row r="118" spans="1:25" s="2" customFormat="1" ht="26.25" customHeight="1">
      <c r="A118" s="1">
        <f>SUM(G117+A117)</f>
        <v>202.59999999999997</v>
      </c>
      <c r="C118" s="1">
        <f>SUM(G117+C117)</f>
        <v>57.49999999999999</v>
      </c>
      <c r="E118" s="6" t="s">
        <v>14</v>
      </c>
      <c r="G118" s="4">
        <v>3.9</v>
      </c>
      <c r="I118" s="3" t="s">
        <v>107</v>
      </c>
      <c r="N118" s="4"/>
      <c r="Y118" s="4"/>
    </row>
    <row r="119" spans="1:25" s="2" customFormat="1" ht="26.25" customHeight="1">
      <c r="A119" s="1">
        <f>SUM(G118+A118)</f>
        <v>206.49999999999997</v>
      </c>
      <c r="C119" s="1">
        <f>SUM(G118+C118)</f>
        <v>61.39999999999999</v>
      </c>
      <c r="E119" s="6" t="s">
        <v>12</v>
      </c>
      <c r="G119" s="4">
        <v>0.1</v>
      </c>
      <c r="I119" s="3" t="s">
        <v>108</v>
      </c>
      <c r="N119" s="4"/>
      <c r="Y119" s="4"/>
    </row>
    <row r="120" spans="1:14" s="2" customFormat="1" ht="26.25" customHeight="1">
      <c r="A120" s="1">
        <f>SUM(G119+A119)</f>
        <v>206.59999999999997</v>
      </c>
      <c r="C120" s="1">
        <f>SUM(G119+C119)</f>
        <v>61.49999999999999</v>
      </c>
      <c r="E120" s="3" t="s">
        <v>10</v>
      </c>
      <c r="G120" s="4"/>
      <c r="I120" s="3" t="s">
        <v>109</v>
      </c>
      <c r="N120" s="4"/>
    </row>
    <row r="121" spans="5:13" ht="26.25" customHeight="1">
      <c r="E121" s="11" t="s">
        <v>32</v>
      </c>
      <c r="G121" s="4"/>
      <c r="I121" s="3" t="s">
        <v>110</v>
      </c>
      <c r="J121" s="2"/>
      <c r="M121" s="2"/>
    </row>
    <row r="122" spans="5:13" ht="26.25" customHeight="1">
      <c r="E122" s="11" t="s">
        <v>34</v>
      </c>
      <c r="G122" s="4"/>
      <c r="I122" s="3" t="s">
        <v>111</v>
      </c>
      <c r="J122" s="2"/>
      <c r="M122" s="2"/>
    </row>
    <row r="123" spans="5:13" ht="26.25" customHeight="1">
      <c r="E123" s="2"/>
      <c r="G123" s="4"/>
      <c r="I123" s="3" t="s">
        <v>112</v>
      </c>
      <c r="J123" s="2"/>
      <c r="M123" s="2"/>
    </row>
    <row r="124" spans="1:10" ht="26.25" customHeight="1">
      <c r="A124" s="1" t="s">
        <v>0</v>
      </c>
      <c r="E124" s="2"/>
      <c r="G124" s="4"/>
      <c r="I124" s="2"/>
      <c r="J124" s="2"/>
    </row>
    <row r="125" ht="12" customHeight="1">
      <c r="I125" s="20" t="s">
        <v>113</v>
      </c>
    </row>
    <row r="126" spans="1:9" ht="26.25" customHeight="1">
      <c r="A126" s="1" t="s">
        <v>4</v>
      </c>
      <c r="B126" s="6"/>
      <c r="C126" s="1" t="s">
        <v>5</v>
      </c>
      <c r="D126" s="6"/>
      <c r="E126" s="3" t="s">
        <v>6</v>
      </c>
      <c r="F126" s="6"/>
      <c r="G126" s="8" t="s">
        <v>7</v>
      </c>
      <c r="H126" s="6"/>
      <c r="I126" s="3" t="s">
        <v>8</v>
      </c>
    </row>
    <row r="127" spans="6:9" ht="12" customHeight="1">
      <c r="F127" s="9"/>
      <c r="H127" s="6"/>
      <c r="I127" s="2"/>
    </row>
    <row r="128" spans="1:10" ht="26.25" customHeight="1">
      <c r="A128" s="1">
        <f>A120</f>
        <v>206.59999999999997</v>
      </c>
      <c r="C128" s="1">
        <v>0</v>
      </c>
      <c r="E128" s="3" t="s">
        <v>10</v>
      </c>
      <c r="G128" s="4">
        <v>3.3</v>
      </c>
      <c r="I128" s="2" t="s">
        <v>108</v>
      </c>
      <c r="J128" s="2"/>
    </row>
    <row r="129" spans="1:10" ht="26.25" customHeight="1">
      <c r="A129" s="1">
        <f>SUM(G128+A128)</f>
        <v>209.89999999999998</v>
      </c>
      <c r="C129" s="1">
        <f>SUM(G128+C128)</f>
        <v>3.3</v>
      </c>
      <c r="E129" s="2" t="s">
        <v>114</v>
      </c>
      <c r="G129" s="4">
        <v>2.86</v>
      </c>
      <c r="H129" s="4"/>
      <c r="I129" s="2" t="s">
        <v>105</v>
      </c>
      <c r="J129" s="2"/>
    </row>
    <row r="130" spans="1:10" ht="26.25" customHeight="1">
      <c r="A130" s="1">
        <f>SUM(G129+A129)</f>
        <v>212.76</v>
      </c>
      <c r="C130" s="1">
        <f>SUM(G129+C129)</f>
        <v>6.16</v>
      </c>
      <c r="E130" s="6" t="s">
        <v>14</v>
      </c>
      <c r="G130" s="4">
        <v>5.07</v>
      </c>
      <c r="H130" s="4"/>
      <c r="I130" s="2" t="s">
        <v>115</v>
      </c>
      <c r="J130" s="2"/>
    </row>
    <row r="131" spans="1:10" ht="26.25" customHeight="1">
      <c r="A131" s="1">
        <f>SUM(G130+A130)</f>
        <v>217.82999999999998</v>
      </c>
      <c r="C131" s="1">
        <f>SUM(G130+C130)</f>
        <v>11.23</v>
      </c>
      <c r="E131" s="6" t="s">
        <v>14</v>
      </c>
      <c r="G131" s="4">
        <v>1</v>
      </c>
      <c r="H131" s="4"/>
      <c r="I131" s="2" t="s">
        <v>116</v>
      </c>
      <c r="J131" s="2"/>
    </row>
    <row r="132" spans="1:10" ht="26.25" customHeight="1">
      <c r="A132" s="1">
        <f>SUM(G131+A131)</f>
        <v>218.82999999999998</v>
      </c>
      <c r="C132" s="1">
        <f>SUM(G131+C131)</f>
        <v>12.23</v>
      </c>
      <c r="E132" s="3" t="s">
        <v>10</v>
      </c>
      <c r="G132" s="4">
        <v>1.6</v>
      </c>
      <c r="H132" s="4"/>
      <c r="I132" s="2" t="s">
        <v>117</v>
      </c>
      <c r="J132" s="2"/>
    </row>
    <row r="133" spans="1:10" ht="26.25" customHeight="1">
      <c r="A133" s="1">
        <f>SUM(G132+A132)</f>
        <v>220.42999999999998</v>
      </c>
      <c r="C133" s="1">
        <f>SUM(G132+C132)</f>
        <v>13.83</v>
      </c>
      <c r="E133" s="2" t="s">
        <v>73</v>
      </c>
      <c r="G133" s="4">
        <v>0.7</v>
      </c>
      <c r="H133" s="4"/>
      <c r="I133" s="2" t="s">
        <v>118</v>
      </c>
      <c r="J133" s="2"/>
    </row>
    <row r="134" spans="1:10" ht="26.25" customHeight="1">
      <c r="A134" s="1">
        <f>SUM(G133+A133)</f>
        <v>221.12999999999997</v>
      </c>
      <c r="C134" s="1">
        <f>SUM(G133+C133)</f>
        <v>14.53</v>
      </c>
      <c r="E134" s="3" t="s">
        <v>10</v>
      </c>
      <c r="G134" s="4">
        <v>5.7</v>
      </c>
      <c r="H134" s="4"/>
      <c r="I134" s="2" t="s">
        <v>119</v>
      </c>
      <c r="J134" s="2"/>
    </row>
    <row r="135" spans="1:10" ht="26.25" customHeight="1">
      <c r="A135" s="1">
        <f>SUM(G134+A134)</f>
        <v>226.82999999999996</v>
      </c>
      <c r="C135" s="1">
        <f>SUM(G134+C134)</f>
        <v>20.23</v>
      </c>
      <c r="E135" s="6" t="s">
        <v>14</v>
      </c>
      <c r="G135" s="4"/>
      <c r="I135" s="2" t="s">
        <v>120</v>
      </c>
      <c r="J135" s="2"/>
    </row>
    <row r="136" spans="5:10" ht="26.25" customHeight="1">
      <c r="E136" s="3" t="s">
        <v>32</v>
      </c>
      <c r="G136" s="4"/>
      <c r="I136" s="2" t="s">
        <v>121</v>
      </c>
      <c r="J136" s="2"/>
    </row>
    <row r="137" spans="5:10" ht="26.25" customHeight="1">
      <c r="E137" s="3" t="s">
        <v>34</v>
      </c>
      <c r="G137" s="4"/>
      <c r="I137" s="2" t="s">
        <v>122</v>
      </c>
      <c r="J137" s="2"/>
    </row>
    <row r="138" spans="7:10" ht="26.25" customHeight="1">
      <c r="G138" s="2" t="s">
        <v>123</v>
      </c>
      <c r="I138"/>
      <c r="J138" s="2"/>
    </row>
    <row r="139" spans="1:10" ht="26.25" customHeight="1">
      <c r="A139" s="1" t="s">
        <v>0</v>
      </c>
      <c r="E139" s="2"/>
      <c r="G139" s="4"/>
      <c r="I139" s="11"/>
      <c r="J139" s="2"/>
    </row>
    <row r="140" ht="12" customHeight="1">
      <c r="I140" s="20" t="s">
        <v>124</v>
      </c>
    </row>
    <row r="141" spans="1:9" ht="26.25" customHeight="1">
      <c r="A141" s="1" t="s">
        <v>4</v>
      </c>
      <c r="B141" s="6"/>
      <c r="C141" s="1" t="s">
        <v>5</v>
      </c>
      <c r="D141" s="6"/>
      <c r="E141" s="3" t="s">
        <v>6</v>
      </c>
      <c r="F141" s="6"/>
      <c r="G141" s="8" t="s">
        <v>7</v>
      </c>
      <c r="H141" s="6"/>
      <c r="I141" s="3" t="s">
        <v>8</v>
      </c>
    </row>
    <row r="142" spans="6:9" ht="12" customHeight="1">
      <c r="F142" s="9"/>
      <c r="H142" s="6"/>
      <c r="I142" s="2"/>
    </row>
    <row r="143" spans="1:10" ht="26.25" customHeight="1">
      <c r="A143" s="1">
        <f>A135</f>
        <v>226.82999999999996</v>
      </c>
      <c r="C143" s="1">
        <v>0</v>
      </c>
      <c r="E143" s="3" t="s">
        <v>10</v>
      </c>
      <c r="F143"/>
      <c r="G143" s="4">
        <v>6.74</v>
      </c>
      <c r="I143" s="2" t="s">
        <v>125</v>
      </c>
      <c r="J143" s="2"/>
    </row>
    <row r="144" spans="1:10" ht="26.25" customHeight="1">
      <c r="A144" s="1">
        <f>SUM(G143+A143)</f>
        <v>233.56999999999996</v>
      </c>
      <c r="C144" s="1">
        <f>SUM(G143+C143)</f>
        <v>6.74</v>
      </c>
      <c r="E144" s="3" t="s">
        <v>10</v>
      </c>
      <c r="F144"/>
      <c r="G144" s="4">
        <v>5.72</v>
      </c>
      <c r="I144" s="2" t="s">
        <v>126</v>
      </c>
      <c r="J144" s="2"/>
    </row>
    <row r="145" spans="1:10" ht="26.25" customHeight="1">
      <c r="A145" s="1">
        <f>SUM(G144+A144)</f>
        <v>239.28999999999996</v>
      </c>
      <c r="C145" s="1">
        <f>SUM(G144+C144)</f>
        <v>12.46</v>
      </c>
      <c r="E145" s="3" t="s">
        <v>10</v>
      </c>
      <c r="F145"/>
      <c r="G145" s="4">
        <v>1.43</v>
      </c>
      <c r="I145" s="2" t="s">
        <v>127</v>
      </c>
      <c r="J145" s="2"/>
    </row>
    <row r="146" spans="1:22" s="2" customFormat="1" ht="26.25" customHeight="1">
      <c r="A146" s="1">
        <f>SUM(G145+A145)</f>
        <v>240.71999999999997</v>
      </c>
      <c r="C146" s="1">
        <f>SUM(G145+C145)</f>
        <v>13.89</v>
      </c>
      <c r="E146" s="6" t="s">
        <v>14</v>
      </c>
      <c r="G146" s="21">
        <v>1.12</v>
      </c>
      <c r="I146" s="2" t="s">
        <v>128</v>
      </c>
      <c r="K146" s="7"/>
      <c r="N146" s="4"/>
      <c r="O146"/>
      <c r="Q146"/>
      <c r="S146"/>
      <c r="U146"/>
      <c r="V146"/>
    </row>
    <row r="147" spans="1:22" s="2" customFormat="1" ht="26.25" customHeight="1">
      <c r="A147" s="1">
        <f>SUM(G146+A146)</f>
        <v>241.83999999999997</v>
      </c>
      <c r="C147" s="1">
        <f>SUM(G146+C146)</f>
        <v>15.010000000000002</v>
      </c>
      <c r="E147" s="6" t="s">
        <v>14</v>
      </c>
      <c r="G147" s="21">
        <v>1.1</v>
      </c>
      <c r="I147" s="2" t="s">
        <v>129</v>
      </c>
      <c r="K147" s="7"/>
      <c r="N147" s="4"/>
      <c r="O147"/>
      <c r="Q147"/>
      <c r="S147"/>
      <c r="U147"/>
      <c r="V147"/>
    </row>
    <row r="148" spans="1:22" s="2" customFormat="1" ht="26.25" customHeight="1">
      <c r="A148" s="1">
        <f>SUM(G147+A147)</f>
        <v>242.93999999999997</v>
      </c>
      <c r="C148" s="1">
        <f>SUM(G147+C147)</f>
        <v>16.110000000000003</v>
      </c>
      <c r="E148" s="3" t="s">
        <v>10</v>
      </c>
      <c r="G148" s="21">
        <v>4.8</v>
      </c>
      <c r="I148" s="3" t="s">
        <v>130</v>
      </c>
      <c r="K148" s="7"/>
      <c r="N148" s="4"/>
      <c r="O148"/>
      <c r="Q148"/>
      <c r="S148"/>
      <c r="U148"/>
      <c r="V148"/>
    </row>
    <row r="149" spans="1:22" s="2" customFormat="1" ht="26.25" customHeight="1">
      <c r="A149" s="1">
        <f>SUM(G148+A148)</f>
        <v>247.73999999999998</v>
      </c>
      <c r="C149" s="1">
        <f>SUM(G148+C148)</f>
        <v>20.910000000000004</v>
      </c>
      <c r="E149" s="6" t="s">
        <v>14</v>
      </c>
      <c r="G149" s="21">
        <v>1.3</v>
      </c>
      <c r="I149" s="2" t="s">
        <v>131</v>
      </c>
      <c r="K149" s="7"/>
      <c r="N149" s="4"/>
      <c r="O149"/>
      <c r="Q149"/>
      <c r="S149"/>
      <c r="U149"/>
      <c r="V149"/>
    </row>
    <row r="150" spans="1:22" s="2" customFormat="1" ht="26.25" customHeight="1">
      <c r="A150" s="1">
        <f>SUM(G149+A149)</f>
        <v>249.04</v>
      </c>
      <c r="C150" s="1">
        <f>SUM(G149+C149)</f>
        <v>22.210000000000004</v>
      </c>
      <c r="E150" s="3" t="s">
        <v>10</v>
      </c>
      <c r="G150" s="21">
        <v>0.4</v>
      </c>
      <c r="I150" s="2" t="s">
        <v>132</v>
      </c>
      <c r="K150" s="7"/>
      <c r="N150" s="4"/>
      <c r="O150"/>
      <c r="Q150"/>
      <c r="S150"/>
      <c r="U150"/>
      <c r="V150"/>
    </row>
    <row r="151" spans="1:22" s="2" customFormat="1" ht="26.25" customHeight="1">
      <c r="A151" s="4">
        <f>SUM(G150+A150)</f>
        <v>249.44</v>
      </c>
      <c r="C151" s="4">
        <f>SUM(G150+C150)</f>
        <v>22.610000000000003</v>
      </c>
      <c r="E151" s="6" t="s">
        <v>14</v>
      </c>
      <c r="G151" s="21">
        <v>0.82</v>
      </c>
      <c r="I151" s="3" t="s">
        <v>133</v>
      </c>
      <c r="K151" s="7"/>
      <c r="N151" s="4"/>
      <c r="O151"/>
      <c r="Q151"/>
      <c r="S151"/>
      <c r="U151"/>
      <c r="V151"/>
    </row>
    <row r="152" spans="1:22" s="2" customFormat="1" ht="26.25" customHeight="1">
      <c r="A152" s="4">
        <f>SUM(G151+A151)</f>
        <v>250.26</v>
      </c>
      <c r="C152" s="4">
        <f>SUM(G151+C151)</f>
        <v>23.430000000000003</v>
      </c>
      <c r="E152" s="2" t="s">
        <v>114</v>
      </c>
      <c r="G152" s="21">
        <v>1.21</v>
      </c>
      <c r="I152" s="3" t="s">
        <v>134</v>
      </c>
      <c r="K152" s="7"/>
      <c r="N152" s="4"/>
      <c r="O152"/>
      <c r="Q152"/>
      <c r="S152"/>
      <c r="U152"/>
      <c r="V152"/>
    </row>
    <row r="153" spans="1:22" s="2" customFormat="1" ht="26.25" customHeight="1">
      <c r="A153" s="1">
        <f>SUM(G152+A152)</f>
        <v>251.47</v>
      </c>
      <c r="C153" s="1">
        <f>SUM(G152+C152)</f>
        <v>24.640000000000004</v>
      </c>
      <c r="E153" s="6" t="s">
        <v>14</v>
      </c>
      <c r="G153" s="21">
        <v>1.6</v>
      </c>
      <c r="I153" s="2" t="s">
        <v>135</v>
      </c>
      <c r="K153" s="7"/>
      <c r="N153" s="4"/>
      <c r="O153"/>
      <c r="Q153"/>
      <c r="S153"/>
      <c r="U153"/>
      <c r="V153"/>
    </row>
    <row r="154" spans="1:22" s="2" customFormat="1" ht="26.25" customHeight="1">
      <c r="A154" s="1">
        <f>SUM(G153+A153)</f>
        <v>253.07</v>
      </c>
      <c r="C154" s="1">
        <f>SUM(G153+C153)</f>
        <v>26.240000000000006</v>
      </c>
      <c r="E154" s="6" t="s">
        <v>14</v>
      </c>
      <c r="G154" s="21"/>
      <c r="I154" s="2" t="s">
        <v>136</v>
      </c>
      <c r="K154" s="7"/>
      <c r="N154" s="4"/>
      <c r="O154"/>
      <c r="Q154"/>
      <c r="S154"/>
      <c r="U154"/>
      <c r="V154"/>
    </row>
    <row r="155" spans="5:14" ht="26.25" customHeight="1">
      <c r="E155" s="2" t="s">
        <v>32</v>
      </c>
      <c r="G155" s="4"/>
      <c r="I155" s="2" t="s">
        <v>137</v>
      </c>
      <c r="N155" s="2"/>
    </row>
    <row r="156" spans="5:14" ht="26.25" customHeight="1">
      <c r="E156" s="2" t="s">
        <v>73</v>
      </c>
      <c r="G156" s="4"/>
      <c r="I156" s="2" t="s">
        <v>138</v>
      </c>
      <c r="N156" s="2"/>
    </row>
    <row r="157" spans="1:14" s="2" customFormat="1" ht="26.25" customHeight="1">
      <c r="A157" s="3"/>
      <c r="C157" s="3" t="s">
        <v>139</v>
      </c>
      <c r="G157" s="21"/>
      <c r="K157" s="7"/>
      <c r="N157" s="4"/>
    </row>
    <row r="158" spans="1:256" s="2" customFormat="1" ht="26.25" customHeight="1">
      <c r="A158" s="3"/>
      <c r="C158" s="3" t="s">
        <v>140</v>
      </c>
      <c r="E158" s="11"/>
      <c r="G158" s="4"/>
      <c r="K158"/>
      <c r="IV158" s="13"/>
    </row>
    <row r="159" spans="1:256" s="2" customFormat="1" ht="26.25" customHeight="1">
      <c r="A159" s="3"/>
      <c r="C159" s="3" t="s">
        <v>141</v>
      </c>
      <c r="E159" s="11"/>
      <c r="G159" s="4"/>
      <c r="K159" s="7"/>
      <c r="IV159" s="13"/>
    </row>
    <row r="160" spans="1:256" s="2" customFormat="1" ht="26.25" customHeight="1">
      <c r="A160"/>
      <c r="C160" s="3" t="s">
        <v>142</v>
      </c>
      <c r="E160" s="11"/>
      <c r="G160" s="4"/>
      <c r="K160" s="7"/>
      <c r="IV160" s="13"/>
    </row>
    <row r="161" spans="5:9" ht="26.25" customHeight="1">
      <c r="E161"/>
      <c r="I161" s="2"/>
    </row>
    <row r="162" ht="26.25" customHeight="1">
      <c r="I162" s="2"/>
    </row>
    <row r="164" ht="26.25" customHeight="1"/>
    <row r="165" ht="26.25" customHeight="1">
      <c r="E165" s="6"/>
    </row>
    <row r="166" ht="26.25" customHeight="1"/>
    <row r="167" ht="26.25" customHeight="1">
      <c r="E167" s="6"/>
    </row>
    <row r="168" ht="26.25" customHeight="1"/>
    <row r="169" ht="26.25" customHeight="1">
      <c r="J169" s="2"/>
    </row>
    <row r="172" ht="12" customHeight="1"/>
    <row r="173" spans="2:8" ht="26.25" customHeight="1">
      <c r="B173" s="6"/>
      <c r="D173" s="6"/>
      <c r="F173" s="6"/>
      <c r="G173" s="8"/>
      <c r="H173" s="6"/>
    </row>
    <row r="174" spans="6:8" ht="12" customHeight="1">
      <c r="F174" s="9"/>
      <c r="H174" s="6"/>
    </row>
    <row r="176" ht="26.25" customHeight="1">
      <c r="E176" s="6"/>
    </row>
    <row r="177" ht="26.25" customHeight="1">
      <c r="E177" s="6"/>
    </row>
    <row r="179" ht="26.25" customHeight="1">
      <c r="E179" s="6"/>
    </row>
    <row r="181" ht="26.25" customHeight="1">
      <c r="E181" s="6"/>
    </row>
    <row r="183" ht="26.25" customHeight="1">
      <c r="E183" s="6"/>
    </row>
    <row r="184" ht="26.25" customHeight="1"/>
    <row r="185" ht="26.25" customHeight="1"/>
    <row r="187" ht="26.25" customHeight="1">
      <c r="E187" s="6"/>
    </row>
    <row r="190" ht="26.25" customHeight="1">
      <c r="E190" s="6"/>
    </row>
    <row r="191" ht="26.25" customHeight="1">
      <c r="E191" s="6"/>
    </row>
    <row r="194" ht="12" customHeight="1"/>
    <row r="195" spans="2:8" ht="26.25" customHeight="1">
      <c r="B195" s="6"/>
      <c r="D195" s="6"/>
      <c r="F195" s="6"/>
      <c r="G195" s="8"/>
      <c r="H195" s="6"/>
    </row>
    <row r="196" spans="6:8" ht="12" customHeight="1">
      <c r="F196" s="9"/>
      <c r="H196" s="6"/>
    </row>
    <row r="197" ht="26.25" customHeight="1">
      <c r="E197" s="6"/>
    </row>
    <row r="200" ht="26.25" customHeight="1">
      <c r="E200" s="6"/>
    </row>
    <row r="201" ht="26.25" customHeight="1">
      <c r="E201" s="6"/>
    </row>
    <row r="204" ht="26.25" customHeight="1">
      <c r="E204" s="6"/>
    </row>
    <row r="205" ht="26.25" customHeight="1"/>
    <row r="206" ht="26.25" customHeight="1"/>
    <row r="207" ht="26.25" customHeight="1">
      <c r="E207" s="6"/>
    </row>
    <row r="208" ht="26.25" customHeight="1"/>
    <row r="210" ht="26.25" customHeight="1">
      <c r="E210" s="6"/>
    </row>
    <row r="212" ht="26.25" customHeight="1">
      <c r="E212" s="6"/>
    </row>
    <row r="213" ht="26.25" customHeight="1">
      <c r="E213" s="6"/>
    </row>
    <row r="214" ht="26.25" customHeight="1"/>
    <row r="215" ht="26.25" customHeight="1">
      <c r="J215" s="2"/>
    </row>
    <row r="216" ht="26.25" customHeight="1">
      <c r="J216" s="2"/>
    </row>
    <row r="220" ht="12" customHeight="1"/>
    <row r="221" spans="2:8" ht="26.25" customHeight="1">
      <c r="B221" s="6"/>
      <c r="D221" s="6"/>
      <c r="F221" s="6"/>
      <c r="G221" s="8"/>
      <c r="H221" s="6"/>
    </row>
    <row r="222" spans="6:8" ht="12" customHeight="1">
      <c r="F222" s="9"/>
      <c r="H222" s="6"/>
    </row>
    <row r="225" ht="26.25" customHeight="1">
      <c r="E225" s="6"/>
    </row>
    <row r="226" ht="26.25" customHeight="1">
      <c r="E226" s="6"/>
    </row>
    <row r="227" ht="26.25" customHeight="1"/>
    <row r="230" ht="26.25" customHeight="1">
      <c r="E230" s="6"/>
    </row>
    <row r="232" ht="26.25" customHeight="1"/>
    <row r="233" ht="26.25" customHeight="1">
      <c r="E233" s="6"/>
    </row>
    <row r="235" ht="26.25" customHeight="1"/>
    <row r="236" ht="26.25" customHeight="1">
      <c r="E236" s="6"/>
    </row>
    <row r="239" ht="26.25" customHeight="1">
      <c r="E239" s="6"/>
    </row>
    <row r="242" ht="26.25" customHeight="1"/>
    <row r="243" ht="26.25" customHeight="1"/>
    <row r="244" ht="26.25" customHeight="1">
      <c r="E244" s="6"/>
    </row>
    <row r="245" ht="26.25" customHeight="1">
      <c r="E245" s="6"/>
    </row>
    <row r="250" ht="21" customHeight="1"/>
    <row r="251" spans="1:10" ht="21" customHeight="1">
      <c r="A251" s="6"/>
      <c r="C251" s="6"/>
      <c r="J251" s="2"/>
    </row>
    <row r="252" ht="21" customHeight="1"/>
    <row r="253" ht="21" customHeight="1"/>
    <row r="254" spans="1:10" ht="21" customHeight="1">
      <c r="A254" s="6"/>
      <c r="C254" s="6"/>
      <c r="J254" s="2"/>
    </row>
    <row r="255" ht="26.25" customHeight="1"/>
    <row r="260" ht="26.25" customHeight="1"/>
    <row r="263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95" ht="26.25" customHeight="1"/>
    <row r="317" ht="26.25" customHeight="1"/>
    <row r="326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46" ht="26.25" customHeight="1"/>
    <row r="351" ht="26.25" customHeight="1"/>
    <row r="353" ht="26.25" customHeight="1"/>
    <row r="354" ht="26.25" customHeight="1"/>
    <row r="357" ht="26.25" customHeight="1"/>
    <row r="361" ht="26.25" customHeight="1"/>
    <row r="370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</sheetData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6"/>
  <rowBreaks count="7" manualBreakCount="7">
    <brk id="28" max="255" man="1"/>
    <brk id="60" max="255" man="1"/>
    <brk id="87" max="255" man="1"/>
    <brk id="123" max="255" man="1"/>
    <brk id="171" max="255" man="1"/>
    <brk id="193" max="255" man="1"/>
    <brk id="2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2011-03-18T17:38:29Z</cp:lastPrinted>
  <dcterms:created xsi:type="dcterms:W3CDTF">2010-07-21T19:19:52Z</dcterms:created>
  <dcterms:modified xsi:type="dcterms:W3CDTF">2013-01-16T23:22:34Z</dcterms:modified>
  <cp:category/>
  <cp:version/>
  <cp:contentType/>
  <cp:contentStatus/>
  <cp:revision>88</cp:revision>
</cp:coreProperties>
</file>