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74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<sst xmlns="http://schemas.openxmlformats.org/spreadsheetml/2006/main" count="622" uniqueCount="265">
  <si>
    <t>1000k Salisbury-Oakboro-Ellerbe-Raeford-Garland</t>
  </si>
  <si>
    <t>Wallace-MapleHill-Jacksonville-AtlanticBeach</t>
  </si>
  <si>
    <t>Jacksonville-MapleHill-RockyPoint-Tarheel</t>
  </si>
  <si>
    <t>Lumberton-Raeford-Norwood-Locust</t>
  </si>
  <si>
    <t>1000k</t>
  </si>
  <si>
    <t xml:space="preserve">    0km   start: 03/15 06:00</t>
  </si>
  <si>
    <t>Total</t>
  </si>
  <si>
    <t>C_T</t>
  </si>
  <si>
    <t>Turn</t>
  </si>
  <si>
    <t>Go</t>
  </si>
  <si>
    <t>on road</t>
  </si>
  <si>
    <t>Exit</t>
  </si>
  <si>
    <t>Magic Mart Parking lot</t>
  </si>
  <si>
    <t xml:space="preserve">Right </t>
  </si>
  <si>
    <t>Jake Alexander</t>
  </si>
  <si>
    <t>Klumac</t>
  </si>
  <si>
    <t xml:space="preserve"> Left</t>
  </si>
  <si>
    <t>Julian</t>
  </si>
  <si>
    <t>Summit Park Dr</t>
  </si>
  <si>
    <t>Ritchie</t>
  </si>
  <si>
    <t xml:space="preserve">Old Concord Rd / Salisbury Rd </t>
  </si>
  <si>
    <t>St Paul Church Rd</t>
  </si>
  <si>
    <t>Yates Rd</t>
  </si>
  <si>
    <t>Lippard / Raney</t>
  </si>
  <si>
    <t>Faith Rd / S Main Faith St</t>
  </si>
  <si>
    <t xml:space="preserve">NC 152 </t>
  </si>
  <si>
    <t>Organ Church Rd</t>
  </si>
  <si>
    <t>Old Beaty Ford</t>
  </si>
  <si>
    <t>Store - Organ &amp; Old Beatty Ford Rd</t>
  </si>
  <si>
    <t>Continue</t>
  </si>
  <si>
    <t>Mount Pleasant Rd</t>
  </si>
  <si>
    <t>Cross NC-49 at Hardee's</t>
  </si>
  <si>
    <t>Straight</t>
  </si>
  <si>
    <t>N Main St</t>
  </si>
  <si>
    <t>NC-73 / Franklin</t>
  </si>
  <si>
    <t>Lambert Rd</t>
  </si>
  <si>
    <t>Slight Left</t>
  </si>
  <si>
    <t>Five Point Rd</t>
  </si>
  <si>
    <t>Ridgecrest Rd</t>
  </si>
  <si>
    <t>Red Cross Rd / NC-205 / Main St</t>
  </si>
  <si>
    <t>Store - Main St &amp; 1st St</t>
  </si>
  <si>
    <t>into</t>
  </si>
  <si>
    <t xml:space="preserve">   59km    open: 07/04 07:44</t>
  </si>
  <si>
    <t>Control</t>
  </si>
  <si>
    <t xml:space="preserve"> (37mi)   close: 07/04 09:56</t>
  </si>
  <si>
    <t>Oakboro – Ellerbe</t>
  </si>
  <si>
    <t>Main St / NC 205</t>
  </si>
  <si>
    <t>Aquadale Rd / NC-138</t>
  </si>
  <si>
    <t>Plank / NC 138</t>
  </si>
  <si>
    <t>S Stanly School Rd</t>
  </si>
  <si>
    <t>N Main St / US-52</t>
  </si>
  <si>
    <r>
      <t xml:space="preserve">Fork Rd </t>
    </r>
    <r>
      <rPr>
        <b/>
        <sz val="12"/>
        <color indexed="8"/>
        <rFont val="Arial"/>
        <family val="2"/>
      </rPr>
      <t>(at Dollar General - before FoodLion)</t>
    </r>
  </si>
  <si>
    <t>NC-731 / NC Hwy 731 W / W Allenton St</t>
  </si>
  <si>
    <t>NC 73 / N Main St</t>
  </si>
  <si>
    <t>Bear Right</t>
  </si>
  <si>
    <t xml:space="preserve">Wallace Rd SSR 1313 </t>
  </si>
  <si>
    <t>US-220  / Main St</t>
  </si>
  <si>
    <t>Store on right</t>
  </si>
  <si>
    <t xml:space="preserve">  121km    open: 07/04 09:34</t>
  </si>
  <si>
    <t xml:space="preserve"> (75mi)   close: 07/04 14:04</t>
  </si>
  <si>
    <t>Ellerbe – Raeford</t>
  </si>
  <si>
    <t>Church St  / Millstone Rd</t>
  </si>
  <si>
    <t xml:space="preserve"> Left  </t>
  </si>
  <si>
    <t>Millstone Rd – NO Sign</t>
  </si>
  <si>
    <t>Cross</t>
  </si>
  <si>
    <t>I-74</t>
  </si>
  <si>
    <t>next 11 miles</t>
  </si>
  <si>
    <t>Follow signs to Speedway – Dragway</t>
  </si>
  <si>
    <t>Sandhill Game Management Rd</t>
  </si>
  <si>
    <t>Beaverdam Church Rd</t>
  </si>
  <si>
    <t>US-1 N</t>
  </si>
  <si>
    <t xml:space="preserve"> – construction</t>
  </si>
  <si>
    <t>Marston Rd / Sneads Grove Rd</t>
  </si>
  <si>
    <t xml:space="preserve"> – cross Marston</t>
  </si>
  <si>
    <t>Sneads Grove Rd</t>
  </si>
  <si>
    <t xml:space="preserve">Simpson </t>
  </si>
  <si>
    <t xml:space="preserve">Camp Monroe </t>
  </si>
  <si>
    <t xml:space="preserve">Hoffman </t>
  </si>
  <si>
    <t xml:space="preserve">Straight </t>
  </si>
  <si>
    <t xml:space="preserve">Silver Hill </t>
  </si>
  <si>
    <t xml:space="preserve">US-15 N / US-501 N / Aberdeen </t>
  </si>
  <si>
    <t>Arch McLean</t>
  </si>
  <si>
    <t>Turnpike / Horace Walter</t>
  </si>
  <si>
    <t>Wallace McLean</t>
  </si>
  <si>
    <t>US-401 / Laurinburg Dr</t>
  </si>
  <si>
    <t>Palmer</t>
  </si>
  <si>
    <t>Control – store – Raeford</t>
  </si>
  <si>
    <t xml:space="preserve">  192km    open: 07/04 11:39</t>
  </si>
  <si>
    <t>(119mi)   close: 07/04 18:48</t>
  </si>
  <si>
    <t>Raeford – Garland</t>
  </si>
  <si>
    <t>NC-20 / St Pauls</t>
  </si>
  <si>
    <t>Arabia</t>
  </si>
  <si>
    <t>Golf Course</t>
  </si>
  <si>
    <t>Chason</t>
  </si>
  <si>
    <t>Barlow</t>
  </si>
  <si>
    <t>Fayetteville</t>
  </si>
  <si>
    <t>David Parnell</t>
  </si>
  <si>
    <t>Parkton Tobermory</t>
  </si>
  <si>
    <t>Yarborough</t>
  </si>
  <si>
    <t>Chicken Foot</t>
  </si>
  <si>
    <t>Tarheel</t>
  </si>
  <si>
    <t>Store on Right before crossing NC-87</t>
  </si>
  <si>
    <t xml:space="preserve">River Rd </t>
  </si>
  <si>
    <t xml:space="preserve">NC-53 W </t>
  </si>
  <si>
    <t xml:space="preserve">Gum Spring Rd </t>
  </si>
  <si>
    <t xml:space="preserve">NC-242 N </t>
  </si>
  <si>
    <t>Store on Left</t>
  </si>
  <si>
    <t>Old Fayetteville</t>
  </si>
  <si>
    <t>NC-210</t>
  </si>
  <si>
    <t>Helltown</t>
  </si>
  <si>
    <t>Rich</t>
  </si>
  <si>
    <t>Ingold / US-701</t>
  </si>
  <si>
    <t>Corner store NC-411</t>
  </si>
  <si>
    <t>Control Garland</t>
  </si>
  <si>
    <t xml:space="preserve">  292km    open: 07/04 14:45</t>
  </si>
  <si>
    <t>(182mi)   close: 07/05 01:28</t>
  </si>
  <si>
    <t>Garland – Maple Hill</t>
  </si>
  <si>
    <r>
      <t>E 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</rPr>
      <t xml:space="preserve"> St / NC-411</t>
    </r>
  </si>
  <si>
    <t>NC-411 / Belgrade Ave</t>
  </si>
  <si>
    <t>Longview Lake Rd</t>
  </si>
  <si>
    <t>NC-411 / Harrells Hwy</t>
  </si>
  <si>
    <t>NC-41 / Wallace Hwy</t>
  </si>
  <si>
    <r>
      <t>Raleigh Rd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–at blue sign– </t>
    </r>
    <r>
      <rPr>
        <b/>
        <sz val="16"/>
        <rFont val="Arial"/>
        <family val="2"/>
      </rPr>
      <t>Wallace NC</t>
    </r>
  </si>
  <si>
    <t>Popular / Southerland</t>
  </si>
  <si>
    <t>Food after crossing NC-11</t>
  </si>
  <si>
    <t>Get what you need for next 40 miles</t>
  </si>
  <si>
    <t>NC-41</t>
  </si>
  <si>
    <t>Deep Bottom</t>
  </si>
  <si>
    <t>NC-50 – Store on Right</t>
  </si>
  <si>
    <t>NC-50 &amp; Haws Run intersection</t>
  </si>
  <si>
    <t>Control Store – MapleHill</t>
  </si>
  <si>
    <t xml:space="preserve">  384km    open: 07/04 17:38</t>
  </si>
  <si>
    <t>(239mi)   close: 07/05 07:36</t>
  </si>
  <si>
    <t>might be closed – so name/color store sign___________</t>
  </si>
  <si>
    <t>Maple Hill – Atlantic Beach</t>
  </si>
  <si>
    <t>Do not follow NC-50 after control</t>
  </si>
  <si>
    <t>Haws Run</t>
  </si>
  <si>
    <t>NC-53 / Burgaw Hwy</t>
  </si>
  <si>
    <t>US-258 – Store</t>
  </si>
  <si>
    <t xml:space="preserve"> Left </t>
  </si>
  <si>
    <r>
      <t>Marine Blvd</t>
    </r>
    <r>
      <rPr>
        <b/>
        <sz val="14"/>
        <rFont val="Arial"/>
        <family val="2"/>
      </rPr>
      <t xml:space="preserve"> – Store after next turn</t>
    </r>
  </si>
  <si>
    <t>Best Rest Inn on Left</t>
  </si>
  <si>
    <t>Old Bridge St / Exd</t>
  </si>
  <si>
    <t>Railroad</t>
  </si>
  <si>
    <t>New Bridge St</t>
  </si>
  <si>
    <t xml:space="preserve">Bear Right </t>
  </si>
  <si>
    <t>Johnson Blvd</t>
  </si>
  <si>
    <t>Hargett St</t>
  </si>
  <si>
    <t>Country Club</t>
  </si>
  <si>
    <t>Piney Green</t>
  </si>
  <si>
    <t>Old 30 / Race Track</t>
  </si>
  <si>
    <t>Smith</t>
  </si>
  <si>
    <t>Belgrade – Swansboro</t>
  </si>
  <si>
    <t>Stella Rd</t>
  </si>
  <si>
    <t>Next turn is after bridge</t>
  </si>
  <si>
    <t>NC-58 – Stores in Emeral Isle</t>
  </si>
  <si>
    <t>Control – Info – Atlantic Beach</t>
  </si>
  <si>
    <t xml:space="preserve">  487km    open: 07/04 21:02</t>
  </si>
  <si>
    <t>(303mi)   close: 07/05 14:28</t>
  </si>
  <si>
    <t>Atlantic Beach – Rocky Point</t>
  </si>
  <si>
    <t>Go Back the way you came from</t>
  </si>
  <si>
    <t>NC-58</t>
  </si>
  <si>
    <t xml:space="preserve"> – No Sign for Stella until just before Bridge</t>
  </si>
  <si>
    <t>Lejeune / Johnson Blvd</t>
  </si>
  <si>
    <t>Court St</t>
  </si>
  <si>
    <t>Marine Blvd</t>
  </si>
  <si>
    <t>Best Rest Inn on Right</t>
  </si>
  <si>
    <t>US-258 / NC-24</t>
  </si>
  <si>
    <t>NC-50- stores on left</t>
  </si>
  <si>
    <t>Old Maple Hill</t>
  </si>
  <si>
    <t>Shaw Hwy</t>
  </si>
  <si>
    <t>Cross US-117 to get to control</t>
  </si>
  <si>
    <t>Control Store – Rocky Point</t>
  </si>
  <si>
    <t xml:space="preserve">  635km    open: 07/05 02:03</t>
  </si>
  <si>
    <t>(394mi)   close: 07/06 01:04</t>
  </si>
  <si>
    <t>Rocky Point – Clarkton</t>
  </si>
  <si>
    <t xml:space="preserve">NC-210 </t>
  </si>
  <si>
    <t>NC-210 W / Borough</t>
  </si>
  <si>
    <t xml:space="preserve">NC-11 S </t>
  </si>
  <si>
    <t xml:space="preserve">NC-87 N / Old Stage </t>
  </si>
  <si>
    <t>Baltimore</t>
  </si>
  <si>
    <t>Etwell Ferry</t>
  </si>
  <si>
    <t>NC-211 N / Green Swamp</t>
  </si>
  <si>
    <t>Control – Store – Clarkton</t>
  </si>
  <si>
    <t xml:space="preserve">  722km    open: 07/05 05:09</t>
  </si>
  <si>
    <t>(448mi)   close: 07/06 08:41</t>
  </si>
  <si>
    <t>Store closes at 2am</t>
  </si>
  <si>
    <t>Clarkton – Lumberton</t>
  </si>
  <si>
    <t>NC-211 N / Green</t>
  </si>
  <si>
    <t xml:space="preserve">NC-211 BUS N </t>
  </si>
  <si>
    <t xml:space="preserve">NC-211 N </t>
  </si>
  <si>
    <t xml:space="preserve">Harris </t>
  </si>
  <si>
    <t xml:space="preserve">Singletary Church </t>
  </si>
  <si>
    <t xml:space="preserve">7th Street </t>
  </si>
  <si>
    <t xml:space="preserve">Snake </t>
  </si>
  <si>
    <t xml:space="preserve">NC-41 S </t>
  </si>
  <si>
    <t>Hor nets</t>
  </si>
  <si>
    <t xml:space="preserve">Linkhaw </t>
  </si>
  <si>
    <t>Fayetteville – Do not Cross I-95</t>
  </si>
  <si>
    <t>Open</t>
  </si>
  <si>
    <t>Control – Open – Any Store</t>
  </si>
  <si>
    <t xml:space="preserve">  765km    open: 07/05 06:42</t>
  </si>
  <si>
    <t>(475mi)   close: 07/06 12:26</t>
  </si>
  <si>
    <t>any store near Super 8</t>
  </si>
  <si>
    <t>Lumberton – Raeford</t>
  </si>
  <si>
    <t>Super 8 Parking lot</t>
  </si>
  <si>
    <t xml:space="preserve">Jackson Ct  </t>
  </si>
  <si>
    <t xml:space="preserve">Fayetteville / US-301 N </t>
  </si>
  <si>
    <t xml:space="preserve">Rennert </t>
  </si>
  <si>
    <t>McDuffie Crossing</t>
  </si>
  <si>
    <t>Hancock</t>
  </si>
  <si>
    <t>Shannon</t>
  </si>
  <si>
    <t>Haire</t>
  </si>
  <si>
    <t>Scott Currie</t>
  </si>
  <si>
    <t>NC-211 / Red Springs</t>
  </si>
  <si>
    <t>Control – Raeford</t>
  </si>
  <si>
    <t xml:space="preserve">  806km    open: 07/05 08:09</t>
  </si>
  <si>
    <t>(501mi)   close: 07/06 16:02</t>
  </si>
  <si>
    <t>No Stores for 40 miles</t>
  </si>
  <si>
    <t>Raeford – Norwood</t>
  </si>
  <si>
    <t xml:space="preserve">US-15 S / US-501 S / Aberdeen </t>
  </si>
  <si>
    <t>Note next turn</t>
  </si>
  <si>
    <t>Do not turn on Nashville Church</t>
  </si>
  <si>
    <t xml:space="preserve">Sneads Grove </t>
  </si>
  <si>
    <t xml:space="preserve">US-1 S </t>
  </si>
  <si>
    <t>Store .5 mile off course on US-1 S</t>
  </si>
  <si>
    <t xml:space="preserve">Beaverdam Church </t>
  </si>
  <si>
    <t xml:space="preserve">Sandhill Game Management </t>
  </si>
  <si>
    <t>Millstone / Church St</t>
  </si>
  <si>
    <t>Next turn – Green Sign – to Ellerbe</t>
  </si>
  <si>
    <t xml:space="preserve">Millstone / Church St – NO Sign – 1499 </t>
  </si>
  <si>
    <t>US 220 / Main St</t>
  </si>
  <si>
    <t>Quik Chek 6am – 11pm</t>
  </si>
  <si>
    <t>Wallace</t>
  </si>
  <si>
    <t>NC 73</t>
  </si>
  <si>
    <t>NC 731</t>
  </si>
  <si>
    <t>Fork Rd</t>
  </si>
  <si>
    <t>US 52 / Main St</t>
  </si>
  <si>
    <t>Control – Norwood</t>
  </si>
  <si>
    <t xml:space="preserve">  919km    open: 07/05 12:12</t>
  </si>
  <si>
    <t>(571mi)   close: 07/07 01:55</t>
  </si>
  <si>
    <t>Norwood – Locust</t>
  </si>
  <si>
    <t>NC 138 / Aquadale Rd / Plank Rd</t>
  </si>
  <si>
    <t>NC 138 / Aquadale Rd</t>
  </si>
  <si>
    <t>S Main St / NC 205</t>
  </si>
  <si>
    <t>Big Lick</t>
  </si>
  <si>
    <t>Elm St</t>
  </si>
  <si>
    <t>S Central Ave / NC-200</t>
  </si>
  <si>
    <t>Store - NC-200 &amp; NC-24/27</t>
  </si>
  <si>
    <t xml:space="preserve">  952km    open: 07/05 13:22</t>
  </si>
  <si>
    <t>(591mi)   close: 07/07 04:48</t>
  </si>
  <si>
    <t>Locust – Salisbury</t>
  </si>
  <si>
    <t>Central Ave N / NC-200</t>
  </si>
  <si>
    <t>County Line Rd</t>
  </si>
  <si>
    <t>Smiths Lake Rd</t>
  </si>
  <si>
    <t>Barrier Store Rd</t>
  </si>
  <si>
    <t>Mt Pleasant / Main St</t>
  </si>
  <si>
    <t>Raney –  – downtown Faith</t>
  </si>
  <si>
    <t>Finish control</t>
  </si>
  <si>
    <t xml:space="preserve"> 1005km    open: 07/05 15:05</t>
  </si>
  <si>
    <t>(624mi)   close: 07/07 09:00</t>
  </si>
  <si>
    <t>For Emergenies use 911 type services</t>
  </si>
  <si>
    <t>This event has no official Sag Support</t>
  </si>
  <si>
    <t>To Report DNF and travel</t>
  </si>
  <si>
    <t xml:space="preserve"> intentions to finish: call 980.224.3747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</si>
</sst>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.0\ "/>
    <numFmt numFmtId="166" formatCode="#,##0.00\ ;&quot; (&quot;#,##0.00\);&quot; -&quot;#\ ;@\ "/>
    <numFmt numFmtId="167" formatCode="0.0;[RED]\-0.0"/>
    <numFmt numFmtId="168" formatCode="0.0"/>
    <numFmt numFmtId="169" formatCode="#&quot;     &quot;"/>
    <numFmt numFmtId="170" formatCode="#.0&quot;  &quot;"/>
  </numFmts>
  <fonts count="14">
    <font>
      <sz val="12"/>
      <name val="Verdana"/>
      <family val="2"/>
    </font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vertAlign val="superscript"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right"/>
    </xf>
    <xf numFmtId="165" fontId="2" fillId="0" borderId="0" xfId="15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Alignment="1">
      <alignment horizontal="left"/>
    </xf>
    <xf numFmtId="167" fontId="2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4" fontId="6" fillId="0" borderId="0" xfId="0" applyFont="1" applyAlignment="1">
      <alignment horizontal="right"/>
    </xf>
    <xf numFmtId="168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70" fontId="2" fillId="0" borderId="0" xfId="0" applyNumberFormat="1" applyFont="1" applyAlignment="1">
      <alignment/>
    </xf>
    <xf numFmtId="165" fontId="12" fillId="0" borderId="0" xfId="0" applyNumberFormat="1" applyFont="1" applyAlignment="1">
      <alignment horizontal="right"/>
    </xf>
    <xf numFmtId="164" fontId="12" fillId="0" borderId="0" xfId="0" applyFont="1" applyAlignment="1">
      <alignment/>
    </xf>
    <xf numFmtId="165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3" fillId="0" borderId="0" xfId="0" applyFont="1" applyAlignment="1">
      <alignment horizontal="right"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06"/>
  <sheetViews>
    <sheetView tabSelected="1" view="pageBreakPreview" zoomScaleSheetLayoutView="100" workbookViewId="0" topLeftCell="A11">
      <selection activeCell="A20" sqref="A20:IV27"/>
    </sheetView>
  </sheetViews>
  <sheetFormatPr defaultColWidth="11.19921875" defaultRowHeight="26.25" customHeight="1"/>
  <cols>
    <col min="1" max="1" width="7.59765625" style="1" customWidth="1"/>
    <col min="2" max="2" width="1" style="2" customWidth="1"/>
    <col min="3" max="3" width="6.796875" style="3" customWidth="1"/>
    <col min="4" max="4" width="1" style="2" customWidth="1"/>
    <col min="5" max="5" width="11.8984375" style="4" customWidth="1"/>
    <col min="6" max="6" width="1" style="2" customWidth="1"/>
    <col min="7" max="7" width="6.8984375" style="3" customWidth="1"/>
    <col min="8" max="8" width="1" style="2" customWidth="1"/>
    <col min="9" max="9" width="41.19921875" style="5" customWidth="1"/>
    <col min="10" max="254" width="10.59765625" style="2" customWidth="1"/>
    <col min="255" max="16384" width="10.59765625" style="6" customWidth="1"/>
  </cols>
  <sheetData>
    <row r="1" spans="2:7" ht="26.25" customHeight="1">
      <c r="B1" s="6"/>
      <c r="C1" s="7" t="s">
        <v>0</v>
      </c>
      <c r="G1" s="8"/>
    </row>
    <row r="2" spans="2:7" ht="26.25" customHeight="1">
      <c r="B2" s="6"/>
      <c r="C2" s="7"/>
      <c r="D2" s="2" t="s">
        <v>1</v>
      </c>
      <c r="G2" s="8"/>
    </row>
    <row r="3" spans="2:7" ht="26.25" customHeight="1">
      <c r="B3" s="6"/>
      <c r="C3" s="7"/>
      <c r="D3" s="2" t="s">
        <v>2</v>
      </c>
      <c r="G3" s="8"/>
    </row>
    <row r="4" spans="2:7" ht="26.25" customHeight="1">
      <c r="B4" s="6"/>
      <c r="D4" s="3" t="s">
        <v>3</v>
      </c>
      <c r="G4" s="8"/>
    </row>
    <row r="5" spans="1:9" ht="26.25" customHeight="1">
      <c r="A5" s="8" t="s">
        <v>4</v>
      </c>
      <c r="D5" s="6"/>
      <c r="G5" s="8"/>
      <c r="H5" s="6"/>
      <c r="I5" s="5" t="s">
        <v>5</v>
      </c>
    </row>
    <row r="6" spans="3:9" ht="12" customHeight="1">
      <c r="C6" s="1"/>
      <c r="E6" s="9"/>
      <c r="G6" s="1"/>
      <c r="I6" s="10"/>
    </row>
    <row r="7" spans="1:254" ht="26.25" customHeight="1">
      <c r="A7" s="1" t="s">
        <v>6</v>
      </c>
      <c r="B7" s="11"/>
      <c r="C7" s="1" t="s">
        <v>7</v>
      </c>
      <c r="D7" s="11"/>
      <c r="E7" s="9" t="s">
        <v>8</v>
      </c>
      <c r="F7" s="11"/>
      <c r="G7" s="12" t="s">
        <v>9</v>
      </c>
      <c r="H7" s="11"/>
      <c r="I7" s="13" t="s">
        <v>10</v>
      </c>
      <c r="IL7" s="6"/>
      <c r="IM7" s="6"/>
      <c r="IN7" s="6"/>
      <c r="IO7" s="6"/>
      <c r="IP7" s="6"/>
      <c r="IQ7" s="6"/>
      <c r="IR7" s="6"/>
      <c r="IS7" s="6"/>
      <c r="IT7" s="6"/>
    </row>
    <row r="8" spans="3:254" ht="12" customHeight="1">
      <c r="C8" s="1"/>
      <c r="E8" s="9"/>
      <c r="F8" s="14"/>
      <c r="G8" s="1"/>
      <c r="H8" s="11"/>
      <c r="IL8" s="6"/>
      <c r="IM8" s="6"/>
      <c r="IN8" s="6"/>
      <c r="IO8" s="6"/>
      <c r="IP8" s="6"/>
      <c r="IQ8" s="6"/>
      <c r="IR8" s="6"/>
      <c r="IS8" s="6"/>
      <c r="IT8" s="6"/>
    </row>
    <row r="9" spans="1:254" ht="26.25" customHeight="1">
      <c r="A9" s="3">
        <v>0</v>
      </c>
      <c r="C9" s="3">
        <v>0</v>
      </c>
      <c r="E9" s="4" t="s">
        <v>11</v>
      </c>
      <c r="G9" s="3">
        <v>0.1</v>
      </c>
      <c r="I9" s="5" t="s">
        <v>12</v>
      </c>
      <c r="IL9" s="6"/>
      <c r="IM9" s="6"/>
      <c r="IN9" s="6"/>
      <c r="IO9" s="6"/>
      <c r="IP9" s="6"/>
      <c r="IQ9" s="6"/>
      <c r="IR9" s="6"/>
      <c r="IS9" s="6"/>
      <c r="IT9" s="6"/>
    </row>
    <row r="10" spans="1:254" ht="26.25" customHeight="1">
      <c r="A10" s="3">
        <f>SUM(A9+G9)</f>
        <v>0.1</v>
      </c>
      <c r="C10" s="3">
        <f>SUM(C9+G9)</f>
        <v>0.1</v>
      </c>
      <c r="E10" s="11" t="s">
        <v>13</v>
      </c>
      <c r="G10" s="3">
        <v>0.1</v>
      </c>
      <c r="I10" s="5" t="s">
        <v>14</v>
      </c>
      <c r="IL10" s="6"/>
      <c r="IM10" s="6"/>
      <c r="IN10" s="6"/>
      <c r="IO10" s="6"/>
      <c r="IP10" s="6"/>
      <c r="IQ10" s="6"/>
      <c r="IR10" s="6"/>
      <c r="IS10" s="6"/>
      <c r="IT10" s="6"/>
    </row>
    <row r="11" spans="1:254" ht="26.25" customHeight="1">
      <c r="A11" s="3">
        <f>SUM(A10+G10)</f>
        <v>0.2</v>
      </c>
      <c r="C11" s="3">
        <f>SUM(C10+G10)</f>
        <v>0.2</v>
      </c>
      <c r="E11" s="11" t="s">
        <v>13</v>
      </c>
      <c r="G11" s="3">
        <v>0.8</v>
      </c>
      <c r="I11" s="5" t="s">
        <v>15</v>
      </c>
      <c r="IL11" s="6"/>
      <c r="IM11" s="6"/>
      <c r="IN11" s="6"/>
      <c r="IO11" s="6"/>
      <c r="IP11" s="6"/>
      <c r="IQ11" s="6"/>
      <c r="IR11" s="6"/>
      <c r="IS11" s="6"/>
      <c r="IT11" s="6"/>
    </row>
    <row r="12" spans="1:254" ht="26.25" customHeight="1">
      <c r="A12" s="3">
        <f>SUM(A11+G11)</f>
        <v>1</v>
      </c>
      <c r="C12" s="3">
        <f>SUM(C11+G11)</f>
        <v>1</v>
      </c>
      <c r="E12" s="9" t="s">
        <v>16</v>
      </c>
      <c r="G12" s="3">
        <v>0.4</v>
      </c>
      <c r="I12" s="5" t="s">
        <v>17</v>
      </c>
      <c r="IL12" s="6"/>
      <c r="IM12" s="6"/>
      <c r="IN12" s="6"/>
      <c r="IO12" s="6"/>
      <c r="IP12" s="6"/>
      <c r="IQ12" s="6"/>
      <c r="IR12" s="6"/>
      <c r="IS12" s="6"/>
      <c r="IT12" s="6"/>
    </row>
    <row r="13" spans="1:254" ht="26.25" customHeight="1">
      <c r="A13" s="3">
        <f>SUM(A12+G12)</f>
        <v>1.4</v>
      </c>
      <c r="C13" s="3">
        <f>SUM(C12+G12)</f>
        <v>1.4</v>
      </c>
      <c r="E13" s="11" t="s">
        <v>13</v>
      </c>
      <c r="G13" s="3">
        <v>0.7</v>
      </c>
      <c r="I13" s="5" t="s">
        <v>18</v>
      </c>
      <c r="IL13" s="6"/>
      <c r="IM13" s="6"/>
      <c r="IN13" s="6"/>
      <c r="IO13" s="6"/>
      <c r="IP13" s="6"/>
      <c r="IQ13" s="6"/>
      <c r="IR13" s="6"/>
      <c r="IS13" s="6"/>
      <c r="IT13" s="6"/>
    </row>
    <row r="14" spans="1:254" ht="26.25" customHeight="1">
      <c r="A14" s="3">
        <f>SUM(A13+G13)</f>
        <v>2.1</v>
      </c>
      <c r="C14" s="3">
        <f>SUM(C13+G13)</f>
        <v>2.1</v>
      </c>
      <c r="E14" s="9" t="s">
        <v>16</v>
      </c>
      <c r="G14" s="3">
        <v>0.7</v>
      </c>
      <c r="I14" s="5" t="s">
        <v>19</v>
      </c>
      <c r="IL14" s="6"/>
      <c r="IM14" s="6"/>
      <c r="IN14" s="6"/>
      <c r="IO14" s="6"/>
      <c r="IP14" s="6"/>
      <c r="IQ14" s="6"/>
      <c r="IR14" s="6"/>
      <c r="IS14" s="6"/>
      <c r="IT14" s="6"/>
    </row>
    <row r="15" spans="1:254" ht="26.25" customHeight="1">
      <c r="A15" s="3">
        <f>SUM(A14+G14)</f>
        <v>2.8000000000000003</v>
      </c>
      <c r="C15" s="3">
        <f>SUM(C14+G14)</f>
        <v>2.8000000000000003</v>
      </c>
      <c r="E15" s="11" t="s">
        <v>13</v>
      </c>
      <c r="G15" s="3">
        <v>0.6000000000000001</v>
      </c>
      <c r="I15" s="5" t="s">
        <v>20</v>
      </c>
      <c r="IL15" s="6"/>
      <c r="IM15" s="6"/>
      <c r="IN15" s="6"/>
      <c r="IO15" s="6"/>
      <c r="IP15" s="6"/>
      <c r="IQ15" s="6"/>
      <c r="IR15" s="6"/>
      <c r="IS15" s="6"/>
      <c r="IT15" s="6"/>
    </row>
    <row r="16" spans="1:254" ht="26.25" customHeight="1">
      <c r="A16" s="3">
        <f>SUM(A15+G15)</f>
        <v>3.4000000000000004</v>
      </c>
      <c r="C16" s="3">
        <f>SUM(C15+G15)</f>
        <v>3.4000000000000004</v>
      </c>
      <c r="E16" s="9" t="s">
        <v>16</v>
      </c>
      <c r="G16" s="3">
        <v>1.6</v>
      </c>
      <c r="I16" s="5" t="s">
        <v>21</v>
      </c>
      <c r="IL16" s="6"/>
      <c r="IM16" s="6"/>
      <c r="IN16" s="6"/>
      <c r="IO16" s="6"/>
      <c r="IP16" s="6"/>
      <c r="IQ16" s="6"/>
      <c r="IR16" s="6"/>
      <c r="IS16" s="6"/>
      <c r="IT16" s="6"/>
    </row>
    <row r="17" spans="1:254" ht="26.25" customHeight="1">
      <c r="A17" s="3">
        <f>SUM(A16+G16)</f>
        <v>5</v>
      </c>
      <c r="C17" s="3">
        <f>SUM(C16+G16)</f>
        <v>5</v>
      </c>
      <c r="E17" s="11" t="s">
        <v>13</v>
      </c>
      <c r="G17" s="3">
        <v>0.7</v>
      </c>
      <c r="I17" s="5" t="s">
        <v>22</v>
      </c>
      <c r="IL17" s="6"/>
      <c r="IM17" s="6"/>
      <c r="IN17" s="6"/>
      <c r="IO17" s="6"/>
      <c r="IP17" s="6"/>
      <c r="IQ17" s="6"/>
      <c r="IR17" s="6"/>
      <c r="IS17" s="6"/>
      <c r="IT17" s="6"/>
    </row>
    <row r="18" spans="1:254" ht="26.25" customHeight="1">
      <c r="A18" s="3">
        <f>SUM(A17+G17)</f>
        <v>5.7</v>
      </c>
      <c r="C18" s="3">
        <f>SUM(C17+G17)</f>
        <v>5.7</v>
      </c>
      <c r="E18" s="9" t="s">
        <v>16</v>
      </c>
      <c r="G18" s="3">
        <v>0.5</v>
      </c>
      <c r="I18" s="5" t="s">
        <v>23</v>
      </c>
      <c r="IL18" s="6"/>
      <c r="IM18" s="6"/>
      <c r="IN18" s="6"/>
      <c r="IO18" s="6"/>
      <c r="IP18" s="6"/>
      <c r="IQ18" s="6"/>
      <c r="IR18" s="6"/>
      <c r="IS18" s="6"/>
      <c r="IT18" s="6"/>
    </row>
    <row r="19" spans="1:254" ht="26.25" customHeight="1">
      <c r="A19" s="3">
        <f>SUM(A18+G18)</f>
        <v>6.2</v>
      </c>
      <c r="C19" s="3">
        <f>SUM(C18+G18)</f>
        <v>6.2</v>
      </c>
      <c r="E19" s="11" t="s">
        <v>13</v>
      </c>
      <c r="G19" s="3">
        <v>2.9</v>
      </c>
      <c r="I19" s="5" t="s">
        <v>24</v>
      </c>
      <c r="IL19" s="6"/>
      <c r="IM19" s="6"/>
      <c r="IN19" s="6"/>
      <c r="IO19" s="6"/>
      <c r="IP19" s="6"/>
      <c r="IQ19" s="6"/>
      <c r="IR19" s="6"/>
      <c r="IS19" s="6"/>
      <c r="IT19" s="6"/>
    </row>
    <row r="20" spans="1:256" ht="26.25" customHeight="1">
      <c r="A20" s="3">
        <f>SUM(A19+G19)</f>
        <v>9.1</v>
      </c>
      <c r="C20" s="3">
        <f>SUM(C19+G19)</f>
        <v>9.1</v>
      </c>
      <c r="E20" s="9" t="s">
        <v>16</v>
      </c>
      <c r="G20" s="3">
        <v>0.1</v>
      </c>
      <c r="I20" s="2" t="s">
        <v>25</v>
      </c>
      <c r="IL20"/>
      <c r="IM20"/>
      <c r="IN20"/>
      <c r="IO20"/>
      <c r="IP20"/>
      <c r="IQ20"/>
      <c r="IR20"/>
      <c r="IS20"/>
      <c r="IT20"/>
      <c r="IU20"/>
      <c r="IV20"/>
    </row>
    <row r="21" spans="1:256" ht="26.25" customHeight="1">
      <c r="A21" s="3">
        <f>SUM(A20+G20)</f>
        <v>9.2</v>
      </c>
      <c r="C21" s="3">
        <f>SUM(C20+G20)</f>
        <v>9.2</v>
      </c>
      <c r="E21" s="11" t="s">
        <v>13</v>
      </c>
      <c r="G21" s="3">
        <v>1.7000000000000002</v>
      </c>
      <c r="I21" s="2" t="s">
        <v>26</v>
      </c>
      <c r="IL21"/>
      <c r="IM21"/>
      <c r="IN21"/>
      <c r="IO21"/>
      <c r="IP21"/>
      <c r="IQ21"/>
      <c r="IR21"/>
      <c r="IS21"/>
      <c r="IT21"/>
      <c r="IU21"/>
      <c r="IV21"/>
    </row>
    <row r="22" spans="1:256" ht="26.25" customHeight="1">
      <c r="A22" s="3">
        <f>SUM(A21+G21)</f>
        <v>10.899999999999999</v>
      </c>
      <c r="C22" s="3">
        <f>SUM(C21+G21)</f>
        <v>10.899999999999999</v>
      </c>
      <c r="E22" s="11" t="s">
        <v>13</v>
      </c>
      <c r="G22" s="3">
        <v>0</v>
      </c>
      <c r="I22" s="2" t="s">
        <v>27</v>
      </c>
      <c r="IL22"/>
      <c r="IM22"/>
      <c r="IN22"/>
      <c r="IO22"/>
      <c r="IP22"/>
      <c r="IQ22"/>
      <c r="IR22"/>
      <c r="IS22"/>
      <c r="IT22"/>
      <c r="IU22"/>
      <c r="IV22"/>
    </row>
    <row r="23" spans="1:256" ht="26.25" customHeight="1">
      <c r="A23" s="3"/>
      <c r="E23" s="11"/>
      <c r="I23" s="2"/>
      <c r="IL23"/>
      <c r="IM23"/>
      <c r="IN23"/>
      <c r="IO23"/>
      <c r="IP23"/>
      <c r="IQ23"/>
      <c r="IR23"/>
      <c r="IS23"/>
      <c r="IT23"/>
      <c r="IU23"/>
      <c r="IV23"/>
    </row>
    <row r="24" spans="1:256" ht="26.25" customHeight="1">
      <c r="A24" s="3"/>
      <c r="E24" s="11"/>
      <c r="I24" s="2"/>
      <c r="IL24"/>
      <c r="IM24"/>
      <c r="IN24"/>
      <c r="IO24"/>
      <c r="IP24"/>
      <c r="IQ24"/>
      <c r="IR24"/>
      <c r="IS24"/>
      <c r="IT24"/>
      <c r="IU24"/>
      <c r="IV24"/>
    </row>
    <row r="25" spans="1:256" ht="26.25" customHeight="1">
      <c r="A25" s="3"/>
      <c r="E25" s="11"/>
      <c r="F25" s="2" t="s">
        <v>28</v>
      </c>
      <c r="I25" s="2"/>
      <c r="IL25"/>
      <c r="IM25"/>
      <c r="IN25"/>
      <c r="IO25"/>
      <c r="IP25"/>
      <c r="IQ25"/>
      <c r="IR25"/>
      <c r="IS25"/>
      <c r="IT25"/>
      <c r="IU25"/>
      <c r="IV25"/>
    </row>
    <row r="26" spans="1:256" ht="26.25" customHeight="1">
      <c r="A26" s="3">
        <f>SUM(A22+G22)</f>
        <v>10.899999999999999</v>
      </c>
      <c r="C26" s="3">
        <f>SUM(C22+G22)</f>
        <v>10.899999999999999</v>
      </c>
      <c r="E26" s="9" t="s">
        <v>16</v>
      </c>
      <c r="G26" s="3">
        <v>2.3</v>
      </c>
      <c r="I26" s="2" t="s">
        <v>26</v>
      </c>
      <c r="IL26"/>
      <c r="IM26"/>
      <c r="IN26"/>
      <c r="IO26"/>
      <c r="IP26"/>
      <c r="IQ26"/>
      <c r="IR26"/>
      <c r="IS26"/>
      <c r="IT26"/>
      <c r="IU26"/>
      <c r="IV26"/>
    </row>
    <row r="27" spans="1:256" ht="26.25" customHeight="1">
      <c r="A27" s="3">
        <f>SUM(A26+G26)</f>
        <v>13.2</v>
      </c>
      <c r="C27" s="3">
        <f>SUM(C26+G26)</f>
        <v>13.2</v>
      </c>
      <c r="E27" s="4" t="s">
        <v>29</v>
      </c>
      <c r="G27" s="3">
        <v>6.7</v>
      </c>
      <c r="I27" s="2" t="s">
        <v>30</v>
      </c>
      <c r="IL27"/>
      <c r="IM27"/>
      <c r="IN27"/>
      <c r="IO27"/>
      <c r="IP27"/>
      <c r="IQ27"/>
      <c r="IR27"/>
      <c r="IS27"/>
      <c r="IT27"/>
      <c r="IU27"/>
      <c r="IV27"/>
    </row>
    <row r="28" spans="1:9" s="6" customFormat="1" ht="26.25" customHeight="1">
      <c r="A28" s="1"/>
      <c r="C28" s="3"/>
      <c r="D28" s="2" t="s">
        <v>31</v>
      </c>
      <c r="E28" s="15"/>
      <c r="G28" s="3"/>
      <c r="I28" s="16"/>
    </row>
    <row r="29" spans="1:256" ht="26.25" customHeight="1">
      <c r="A29" s="3">
        <f>SUM(A27+G27)</f>
        <v>19.9</v>
      </c>
      <c r="C29" s="3">
        <f>SUM(C27+G27)</f>
        <v>19.9</v>
      </c>
      <c r="E29" s="4" t="s">
        <v>32</v>
      </c>
      <c r="G29" s="3">
        <v>0.8</v>
      </c>
      <c r="I29" s="2" t="s">
        <v>33</v>
      </c>
      <c r="IL29"/>
      <c r="IM29"/>
      <c r="IN29"/>
      <c r="IO29"/>
      <c r="IP29"/>
      <c r="IQ29"/>
      <c r="IR29"/>
      <c r="IS29"/>
      <c r="IT29"/>
      <c r="IU29"/>
      <c r="IV29"/>
    </row>
    <row r="30" spans="1:256" ht="26.25" customHeight="1">
      <c r="A30" s="3">
        <f>SUM(G29+A29)</f>
        <v>20.7</v>
      </c>
      <c r="C30" s="3">
        <f>SUM(G29+C29)</f>
        <v>20.7</v>
      </c>
      <c r="E30" s="9" t="s">
        <v>16</v>
      </c>
      <c r="G30" s="3">
        <v>2</v>
      </c>
      <c r="I30" s="2" t="s">
        <v>34</v>
      </c>
      <c r="IL30"/>
      <c r="IM30"/>
      <c r="IN30"/>
      <c r="IO30"/>
      <c r="IP30"/>
      <c r="IQ30"/>
      <c r="IR30"/>
      <c r="IS30"/>
      <c r="IT30"/>
      <c r="IU30"/>
      <c r="IV30"/>
    </row>
    <row r="31" spans="1:256" ht="26.25" customHeight="1">
      <c r="A31" s="3">
        <f>SUM(A30+G30)</f>
        <v>22.7</v>
      </c>
      <c r="C31" s="3">
        <f>SUM(C30+G30)</f>
        <v>22.7</v>
      </c>
      <c r="E31" s="11" t="s">
        <v>13</v>
      </c>
      <c r="G31" s="3">
        <v>4</v>
      </c>
      <c r="I31" s="2" t="s">
        <v>35</v>
      </c>
      <c r="IL31"/>
      <c r="IM31"/>
      <c r="IN31"/>
      <c r="IO31"/>
      <c r="IP31"/>
      <c r="IQ31"/>
      <c r="IR31"/>
      <c r="IS31"/>
      <c r="IT31"/>
      <c r="IU31"/>
      <c r="IV31"/>
    </row>
    <row r="32" spans="1:256" ht="26.25" customHeight="1">
      <c r="A32" s="3">
        <f>SUM(A31+G31)</f>
        <v>26.7</v>
      </c>
      <c r="C32" s="3">
        <f>SUM(C31+G31)</f>
        <v>26.7</v>
      </c>
      <c r="E32" s="4" t="s">
        <v>36</v>
      </c>
      <c r="G32" s="3">
        <v>0</v>
      </c>
      <c r="I32" s="2" t="s">
        <v>37</v>
      </c>
      <c r="IL32"/>
      <c r="IM32"/>
      <c r="IN32"/>
      <c r="IO32"/>
      <c r="IP32"/>
      <c r="IQ32"/>
      <c r="IR32"/>
      <c r="IS32"/>
      <c r="IT32"/>
      <c r="IU32"/>
      <c r="IV32"/>
    </row>
    <row r="33" spans="1:256" ht="26.25" customHeight="1">
      <c r="A33" s="3">
        <f>SUM(A32+G32)</f>
        <v>26.7</v>
      </c>
      <c r="C33" s="3">
        <f>SUM(C32+G32)</f>
        <v>26.7</v>
      </c>
      <c r="E33" s="4" t="s">
        <v>32</v>
      </c>
      <c r="G33" s="3">
        <v>0.6000000000000001</v>
      </c>
      <c r="I33" s="2" t="s">
        <v>37</v>
      </c>
      <c r="IL33"/>
      <c r="IM33"/>
      <c r="IN33"/>
      <c r="IO33"/>
      <c r="IP33"/>
      <c r="IQ33"/>
      <c r="IR33"/>
      <c r="IS33"/>
      <c r="IT33"/>
      <c r="IU33"/>
      <c r="IV33"/>
    </row>
    <row r="34" spans="1:256" ht="26.25" customHeight="1">
      <c r="A34" s="3">
        <f>SUM(A33+G33)</f>
        <v>27.3</v>
      </c>
      <c r="C34" s="3">
        <f>SUM(C33+G33)</f>
        <v>27.3</v>
      </c>
      <c r="E34" s="11" t="s">
        <v>13</v>
      </c>
      <c r="G34" s="3">
        <v>5.6</v>
      </c>
      <c r="I34" s="2" t="s">
        <v>38</v>
      </c>
      <c r="IL34"/>
      <c r="IM34"/>
      <c r="IN34"/>
      <c r="IO34"/>
      <c r="IP34"/>
      <c r="IQ34"/>
      <c r="IR34"/>
      <c r="IS34"/>
      <c r="IT34"/>
      <c r="IU34"/>
      <c r="IV34"/>
    </row>
    <row r="35" spans="1:256" ht="26.25" customHeight="1">
      <c r="A35" s="3">
        <f>SUM(A34+G34)</f>
        <v>32.9</v>
      </c>
      <c r="C35" s="3">
        <f>SUM(C34+G34)</f>
        <v>32.9</v>
      </c>
      <c r="E35" s="4" t="s">
        <v>32</v>
      </c>
      <c r="G35" s="3">
        <v>3.7</v>
      </c>
      <c r="I35" s="2" t="s">
        <v>39</v>
      </c>
      <c r="IL35"/>
      <c r="IM35"/>
      <c r="IN35"/>
      <c r="IO35"/>
      <c r="IP35"/>
      <c r="IQ35"/>
      <c r="IR35"/>
      <c r="IS35"/>
      <c r="IT35"/>
      <c r="IU35"/>
      <c r="IV35"/>
    </row>
    <row r="36" spans="1:254" ht="26.25" customHeight="1">
      <c r="A36" s="3">
        <f>SUM(A35+G35)</f>
        <v>36.6</v>
      </c>
      <c r="C36" s="3">
        <f>SUM(C35+G35)</f>
        <v>36.6</v>
      </c>
      <c r="E36" s="9" t="s">
        <v>16</v>
      </c>
      <c r="G36" s="3">
        <v>0</v>
      </c>
      <c r="I36" s="5" t="s">
        <v>40</v>
      </c>
      <c r="IL36" s="6"/>
      <c r="IM36" s="6"/>
      <c r="IN36" s="6"/>
      <c r="IO36" s="6"/>
      <c r="IP36" s="6"/>
      <c r="IQ36" s="6"/>
      <c r="IR36" s="6"/>
      <c r="IS36" s="6"/>
      <c r="IT36" s="6"/>
    </row>
    <row r="37" spans="5:254" ht="26.25" customHeight="1">
      <c r="E37" s="4" t="s">
        <v>41</v>
      </c>
      <c r="I37" s="5" t="s">
        <v>42</v>
      </c>
      <c r="IL37" s="6"/>
      <c r="IM37" s="6"/>
      <c r="IN37" s="6"/>
      <c r="IO37" s="6"/>
      <c r="IP37" s="6"/>
      <c r="IQ37" s="6"/>
      <c r="IR37" s="6"/>
      <c r="IS37" s="6"/>
      <c r="IT37" s="6"/>
    </row>
    <row r="38" spans="5:254" ht="26.25" customHeight="1">
      <c r="E38" s="4" t="s">
        <v>43</v>
      </c>
      <c r="I38" s="5" t="s">
        <v>44</v>
      </c>
      <c r="IL38" s="6"/>
      <c r="IM38" s="6"/>
      <c r="IN38" s="6"/>
      <c r="IO38" s="6"/>
      <c r="IP38" s="6"/>
      <c r="IQ38" s="6"/>
      <c r="IR38" s="6"/>
      <c r="IS38" s="6"/>
      <c r="IT38" s="6"/>
    </row>
    <row r="39" spans="246:254" ht="26.25" customHeight="1">
      <c r="IL39" s="6"/>
      <c r="IM39" s="6"/>
      <c r="IN39" s="6"/>
      <c r="IO39" s="6"/>
      <c r="IP39" s="6"/>
      <c r="IQ39" s="6"/>
      <c r="IR39" s="6"/>
      <c r="IS39" s="6"/>
      <c r="IT39" s="6"/>
    </row>
    <row r="40" spans="1:9" ht="26.25" customHeight="1">
      <c r="A40" s="8" t="s">
        <v>4</v>
      </c>
      <c r="C40" s="1"/>
      <c r="I40" s="17" t="s">
        <v>45</v>
      </c>
    </row>
    <row r="41" spans="3:9" ht="12" customHeight="1">
      <c r="C41" s="1"/>
      <c r="E41" s="9"/>
      <c r="G41" s="1"/>
      <c r="I41" s="10"/>
    </row>
    <row r="42" spans="1:254" ht="26.25" customHeight="1">
      <c r="A42" s="1" t="s">
        <v>6</v>
      </c>
      <c r="B42" s="11"/>
      <c r="C42" s="1" t="s">
        <v>7</v>
      </c>
      <c r="D42" s="11"/>
      <c r="E42" s="9" t="s">
        <v>8</v>
      </c>
      <c r="F42" s="11"/>
      <c r="G42" s="12" t="s">
        <v>9</v>
      </c>
      <c r="H42" s="11"/>
      <c r="I42" s="13" t="s">
        <v>10</v>
      </c>
      <c r="IL42" s="6"/>
      <c r="IM42" s="6"/>
      <c r="IN42" s="6"/>
      <c r="IO42" s="6"/>
      <c r="IP42" s="6"/>
      <c r="IQ42" s="6"/>
      <c r="IR42" s="6"/>
      <c r="IS42" s="6"/>
      <c r="IT42" s="6"/>
    </row>
    <row r="43" spans="3:254" ht="12" customHeight="1">
      <c r="C43" s="1"/>
      <c r="E43" s="9"/>
      <c r="F43" s="14"/>
      <c r="G43" s="1"/>
      <c r="H43" s="11"/>
      <c r="IL43" s="6"/>
      <c r="IM43" s="6"/>
      <c r="IN43" s="6"/>
      <c r="IO43" s="6"/>
      <c r="IP43" s="6"/>
      <c r="IQ43" s="6"/>
      <c r="IR43" s="6"/>
      <c r="IS43" s="6"/>
      <c r="IT43" s="6"/>
    </row>
    <row r="44" spans="1:254" ht="26.25" customHeight="1">
      <c r="A44" s="1">
        <f>A36</f>
        <v>36.6</v>
      </c>
      <c r="C44" s="3">
        <v>0</v>
      </c>
      <c r="E44" s="9" t="s">
        <v>16</v>
      </c>
      <c r="G44" s="3">
        <v>0.1</v>
      </c>
      <c r="I44" s="5" t="s">
        <v>46</v>
      </c>
      <c r="IL44" s="6"/>
      <c r="IM44" s="6"/>
      <c r="IN44" s="6"/>
      <c r="IO44" s="6"/>
      <c r="IP44" s="6"/>
      <c r="IQ44" s="6"/>
      <c r="IR44" s="6"/>
      <c r="IS44" s="6"/>
      <c r="IT44" s="6"/>
    </row>
    <row r="45" spans="1:254" ht="26.25" customHeight="1">
      <c r="A45" s="1">
        <f>SUM(A44+G44)</f>
        <v>36.7</v>
      </c>
      <c r="C45" s="3">
        <f>SUM(C44+G44)</f>
        <v>0.1</v>
      </c>
      <c r="E45" s="9" t="s">
        <v>16</v>
      </c>
      <c r="G45" s="3">
        <v>6.2</v>
      </c>
      <c r="I45" s="5" t="s">
        <v>47</v>
      </c>
      <c r="IL45" s="6"/>
      <c r="IM45" s="6"/>
      <c r="IN45" s="6"/>
      <c r="IO45" s="6"/>
      <c r="IP45" s="6"/>
      <c r="IQ45" s="6"/>
      <c r="IR45" s="6"/>
      <c r="IS45" s="6"/>
      <c r="IT45" s="6"/>
    </row>
    <row r="46" spans="1:254" ht="26.25" customHeight="1">
      <c r="A46" s="1">
        <f>SUM(A45+G45)</f>
        <v>42.900000000000006</v>
      </c>
      <c r="C46" s="3">
        <f>SUM(C45+G45)</f>
        <v>6.3</v>
      </c>
      <c r="E46" s="9" t="s">
        <v>16</v>
      </c>
      <c r="G46" s="3">
        <v>0.2</v>
      </c>
      <c r="I46" s="5" t="s">
        <v>48</v>
      </c>
      <c r="IL46" s="6"/>
      <c r="IM46" s="6"/>
      <c r="IN46" s="6"/>
      <c r="IO46" s="6"/>
      <c r="IP46" s="6"/>
      <c r="IQ46" s="6"/>
      <c r="IR46" s="6"/>
      <c r="IS46" s="6"/>
      <c r="IT46" s="6"/>
    </row>
    <row r="47" spans="1:254" ht="26.25" customHeight="1">
      <c r="A47" s="1">
        <f>SUM(A46+G46)</f>
        <v>43.10000000000001</v>
      </c>
      <c r="C47" s="3">
        <f>SUM(C46+G46)</f>
        <v>6.5</v>
      </c>
      <c r="E47" s="11" t="s">
        <v>13</v>
      </c>
      <c r="G47" s="3">
        <v>5.5</v>
      </c>
      <c r="I47" s="5" t="s">
        <v>49</v>
      </c>
      <c r="IL47" s="6"/>
      <c r="IM47" s="6"/>
      <c r="IN47" s="6"/>
      <c r="IO47" s="6"/>
      <c r="IP47" s="6"/>
      <c r="IQ47" s="6"/>
      <c r="IR47" s="6"/>
      <c r="IS47" s="6"/>
      <c r="IT47" s="6"/>
    </row>
    <row r="48" spans="1:254" ht="26.25" customHeight="1">
      <c r="A48" s="1">
        <f>SUM(A47+G47)</f>
        <v>48.60000000000001</v>
      </c>
      <c r="C48" s="3">
        <f>SUM(C47+G47)</f>
        <v>12</v>
      </c>
      <c r="E48" s="11" t="s">
        <v>13</v>
      </c>
      <c r="G48" s="3">
        <v>1.3</v>
      </c>
      <c r="I48" s="5" t="s">
        <v>50</v>
      </c>
      <c r="IL48" s="6"/>
      <c r="IM48" s="6"/>
      <c r="IN48" s="6"/>
      <c r="IO48" s="6"/>
      <c r="IP48" s="6"/>
      <c r="IQ48" s="6"/>
      <c r="IR48" s="6"/>
      <c r="IS48" s="6"/>
      <c r="IT48" s="6"/>
    </row>
    <row r="49" spans="1:254" ht="26.25" customHeight="1">
      <c r="A49" s="1">
        <f>SUM(A48+G48)</f>
        <v>49.900000000000006</v>
      </c>
      <c r="C49" s="3">
        <f>SUM(C48+G48)</f>
        <v>13.3</v>
      </c>
      <c r="E49" s="9" t="s">
        <v>16</v>
      </c>
      <c r="G49" s="3">
        <v>1.3</v>
      </c>
      <c r="I49" s="5" t="s">
        <v>51</v>
      </c>
      <c r="IL49" s="6"/>
      <c r="IM49" s="6"/>
      <c r="IN49" s="6"/>
      <c r="IO49" s="6"/>
      <c r="IP49" s="6"/>
      <c r="IQ49" s="6"/>
      <c r="IR49" s="6"/>
      <c r="IS49" s="6"/>
      <c r="IT49" s="6"/>
    </row>
    <row r="50" spans="1:254" ht="26.25" customHeight="1">
      <c r="A50" s="1">
        <f>SUM(A49+G49)</f>
        <v>51.2</v>
      </c>
      <c r="C50" s="3">
        <f>SUM(C49+G49)</f>
        <v>14.600000000000001</v>
      </c>
      <c r="E50" s="9" t="s">
        <v>16</v>
      </c>
      <c r="G50" s="3">
        <v>5.7</v>
      </c>
      <c r="I50" s="5" t="s">
        <v>52</v>
      </c>
      <c r="IL50" s="6"/>
      <c r="IM50" s="6"/>
      <c r="IN50" s="6"/>
      <c r="IO50" s="6"/>
      <c r="IP50" s="6"/>
      <c r="IQ50" s="6"/>
      <c r="IR50" s="6"/>
      <c r="IS50" s="6"/>
      <c r="IT50" s="6"/>
    </row>
    <row r="51" spans="1:9" ht="26.25" customHeight="1">
      <c r="A51" s="1">
        <f>SUM(A50+G50)</f>
        <v>56.900000000000006</v>
      </c>
      <c r="C51" s="1">
        <f>SUM(G50+C50)</f>
        <v>20.3</v>
      </c>
      <c r="E51" s="11" t="s">
        <v>13</v>
      </c>
      <c r="F51" s="4"/>
      <c r="G51" s="3">
        <v>16.3</v>
      </c>
      <c r="I51" s="5" t="s">
        <v>53</v>
      </c>
    </row>
    <row r="52" spans="1:9" ht="26.25" customHeight="1">
      <c r="A52" s="1">
        <f>SUM(A51+G51)</f>
        <v>73.2</v>
      </c>
      <c r="C52" s="1">
        <f>SUM(G51+C51)</f>
        <v>36.6</v>
      </c>
      <c r="E52" s="4" t="s">
        <v>54</v>
      </c>
      <c r="F52" s="4"/>
      <c r="G52" s="3">
        <v>1.2</v>
      </c>
      <c r="I52" s="5" t="s">
        <v>55</v>
      </c>
    </row>
    <row r="53" spans="1:11" s="2" customFormat="1" ht="26.25" customHeight="1">
      <c r="A53" s="1">
        <f>SUM(G52+A52)</f>
        <v>74.4</v>
      </c>
      <c r="C53" s="3">
        <f>SUM(G52+C52)</f>
        <v>37.800000000000004</v>
      </c>
      <c r="E53" s="11" t="s">
        <v>13</v>
      </c>
      <c r="G53" s="3">
        <v>0.5700000000000001</v>
      </c>
      <c r="I53" s="5" t="s">
        <v>56</v>
      </c>
      <c r="J53" s="15"/>
      <c r="K53" s="15"/>
    </row>
    <row r="54" spans="1:11" s="2" customFormat="1" ht="26.25" customHeight="1">
      <c r="A54" s="1">
        <f>SUM(G53+A53)</f>
        <v>74.97</v>
      </c>
      <c r="C54" s="3">
        <f>SUM(G53+C53)</f>
        <v>38.370000000000005</v>
      </c>
      <c r="E54" s="15"/>
      <c r="G54" s="3"/>
      <c r="I54" s="5" t="s">
        <v>57</v>
      </c>
      <c r="J54" s="15"/>
      <c r="K54" s="15"/>
    </row>
    <row r="55" spans="5:254" ht="26.25" customHeight="1">
      <c r="E55" s="4" t="s">
        <v>41</v>
      </c>
      <c r="I55" s="5" t="s">
        <v>58</v>
      </c>
      <c r="IL55" s="6"/>
      <c r="IM55" s="6"/>
      <c r="IN55" s="6"/>
      <c r="IO55" s="6"/>
      <c r="IP55" s="6"/>
      <c r="IQ55" s="6"/>
      <c r="IR55" s="6"/>
      <c r="IS55" s="6"/>
      <c r="IT55" s="6"/>
    </row>
    <row r="56" spans="5:254" ht="26.25" customHeight="1">
      <c r="E56" s="4" t="s">
        <v>43</v>
      </c>
      <c r="I56" s="5" t="s">
        <v>59</v>
      </c>
      <c r="IL56" s="6"/>
      <c r="IM56" s="6"/>
      <c r="IN56" s="6"/>
      <c r="IO56" s="6"/>
      <c r="IP56" s="6"/>
      <c r="IQ56" s="6"/>
      <c r="IR56" s="6"/>
      <c r="IS56" s="6"/>
      <c r="IT56" s="6"/>
    </row>
    <row r="57" spans="246:254" ht="26.25" customHeight="1">
      <c r="IL57" s="6"/>
      <c r="IM57" s="6"/>
      <c r="IN57" s="6"/>
      <c r="IO57" s="6"/>
      <c r="IP57" s="6"/>
      <c r="IQ57" s="6"/>
      <c r="IR57" s="6"/>
      <c r="IS57" s="6"/>
      <c r="IT57" s="6"/>
    </row>
    <row r="58" spans="1:9" ht="26.25" customHeight="1">
      <c r="A58" s="8" t="s">
        <v>4</v>
      </c>
      <c r="C58" s="1"/>
      <c r="I58" s="17" t="s">
        <v>60</v>
      </c>
    </row>
    <row r="59" spans="3:9" ht="12" customHeight="1">
      <c r="C59" s="1"/>
      <c r="E59" s="9"/>
      <c r="G59" s="1"/>
      <c r="I59" s="10"/>
    </row>
    <row r="60" spans="1:254" ht="26.25" customHeight="1">
      <c r="A60" s="1" t="s">
        <v>6</v>
      </c>
      <c r="B60" s="11"/>
      <c r="C60" s="1" t="s">
        <v>7</v>
      </c>
      <c r="D60" s="11"/>
      <c r="E60" s="9" t="s">
        <v>8</v>
      </c>
      <c r="F60" s="11"/>
      <c r="G60" s="12" t="s">
        <v>9</v>
      </c>
      <c r="H60" s="11"/>
      <c r="I60" s="13" t="s">
        <v>10</v>
      </c>
      <c r="IL60" s="6"/>
      <c r="IM60" s="6"/>
      <c r="IN60" s="6"/>
      <c r="IO60" s="6"/>
      <c r="IP60" s="6"/>
      <c r="IQ60" s="6"/>
      <c r="IR60" s="6"/>
      <c r="IS60" s="6"/>
      <c r="IT60" s="6"/>
    </row>
    <row r="61" spans="3:254" ht="12" customHeight="1">
      <c r="C61" s="1"/>
      <c r="E61" s="9"/>
      <c r="F61" s="14"/>
      <c r="G61" s="1"/>
      <c r="H61" s="11"/>
      <c r="IL61" s="6"/>
      <c r="IM61" s="6"/>
      <c r="IN61" s="6"/>
      <c r="IO61" s="6"/>
      <c r="IP61" s="6"/>
      <c r="IQ61" s="6"/>
      <c r="IR61" s="6"/>
      <c r="IS61" s="6"/>
      <c r="IT61" s="6"/>
    </row>
    <row r="62" spans="1:11" s="2" customFormat="1" ht="26.25" customHeight="1">
      <c r="A62" s="1">
        <f>SUM(G53)+A53</f>
        <v>74.97</v>
      </c>
      <c r="C62" s="3">
        <v>0</v>
      </c>
      <c r="E62" s="11" t="s">
        <v>13</v>
      </c>
      <c r="G62" s="3">
        <v>0</v>
      </c>
      <c r="I62" s="5" t="s">
        <v>61</v>
      </c>
      <c r="J62" s="15"/>
      <c r="K62" s="15"/>
    </row>
    <row r="63" spans="1:11" s="2" customFormat="1" ht="26.25" customHeight="1">
      <c r="A63" s="1">
        <f>SUM(G62+A62)</f>
        <v>74.97</v>
      </c>
      <c r="C63" s="3">
        <f>SUM(G62+C62)</f>
        <v>0</v>
      </c>
      <c r="E63" s="2" t="s">
        <v>62</v>
      </c>
      <c r="G63" s="3">
        <v>1.2</v>
      </c>
      <c r="I63" s="5" t="s">
        <v>61</v>
      </c>
      <c r="J63" s="15"/>
      <c r="K63" s="15"/>
    </row>
    <row r="64" spans="1:11" s="2" customFormat="1" ht="26.25" customHeight="1">
      <c r="A64" s="1">
        <f>SUM(G63+A63)</f>
        <v>76.17</v>
      </c>
      <c r="C64" s="3">
        <f>SUM(G63+C63)</f>
        <v>1.2</v>
      </c>
      <c r="E64" s="11" t="s">
        <v>13</v>
      </c>
      <c r="G64" s="3">
        <v>3</v>
      </c>
      <c r="I64" s="5" t="s">
        <v>63</v>
      </c>
      <c r="J64" s="15"/>
      <c r="K64" s="15"/>
    </row>
    <row r="65" spans="3:256" ht="26.25" customHeight="1">
      <c r="C65" s="3">
        <f>SUM(C64)+0.2</f>
        <v>1.4</v>
      </c>
      <c r="E65" s="4" t="s">
        <v>64</v>
      </c>
      <c r="I65" s="5" t="s">
        <v>65</v>
      </c>
      <c r="J65" s="15"/>
      <c r="K65" s="15"/>
      <c r="IU65" s="2"/>
      <c r="IV65" s="2"/>
    </row>
    <row r="66" spans="2:256" ht="26.25" customHeight="1">
      <c r="B66" s="15"/>
      <c r="E66" s="2" t="s">
        <v>66</v>
      </c>
      <c r="I66" s="13" t="s">
        <v>67</v>
      </c>
      <c r="J66" s="15"/>
      <c r="K66" s="15"/>
      <c r="IU66" s="2"/>
      <c r="IV66" s="2"/>
    </row>
    <row r="67" spans="1:11" s="2" customFormat="1" ht="26.25" customHeight="1">
      <c r="A67" s="1">
        <f>SUM(G64+A64)</f>
        <v>79.17</v>
      </c>
      <c r="C67" s="3">
        <f>SUM(G64+C64)</f>
        <v>4.2</v>
      </c>
      <c r="E67" s="11" t="s">
        <v>13</v>
      </c>
      <c r="G67" s="3">
        <v>1.79</v>
      </c>
      <c r="I67" s="5" t="s">
        <v>68</v>
      </c>
      <c r="J67" s="15"/>
      <c r="K67" s="15"/>
    </row>
    <row r="68" spans="1:11" s="2" customFormat="1" ht="26.25" customHeight="1">
      <c r="A68" s="1">
        <f>SUM(G67+A67)</f>
        <v>80.96000000000001</v>
      </c>
      <c r="C68" s="3">
        <f>SUM(G67+C67)</f>
        <v>5.99</v>
      </c>
      <c r="E68" s="2" t="s">
        <v>62</v>
      </c>
      <c r="G68" s="3">
        <v>6.92</v>
      </c>
      <c r="I68" s="5" t="s">
        <v>69</v>
      </c>
      <c r="J68" s="15"/>
      <c r="K68" s="15"/>
    </row>
    <row r="69" spans="1:11" s="2" customFormat="1" ht="26.25" customHeight="1">
      <c r="A69" s="1">
        <f>SUM(G68+A68)</f>
        <v>87.88000000000001</v>
      </c>
      <c r="C69" s="3">
        <f>SUM(G68+C68)</f>
        <v>12.91</v>
      </c>
      <c r="E69" s="2" t="s">
        <v>62</v>
      </c>
      <c r="G69" s="3">
        <v>0.9</v>
      </c>
      <c r="I69" s="5" t="s">
        <v>70</v>
      </c>
      <c r="J69" s="15"/>
      <c r="K69" s="15"/>
    </row>
    <row r="70" spans="5:256" ht="26.25" customHeight="1">
      <c r="E70" s="2"/>
      <c r="G70" s="3" t="s">
        <v>71</v>
      </c>
      <c r="J70" s="15"/>
      <c r="K70" s="15"/>
      <c r="IU70" s="2"/>
      <c r="IV70" s="2"/>
    </row>
    <row r="71" spans="1:11" s="2" customFormat="1" ht="26.25" customHeight="1">
      <c r="A71" s="1">
        <f>SUM(G69+A69)</f>
        <v>88.78000000000002</v>
      </c>
      <c r="C71" s="3">
        <f>SUM(G69+C69)</f>
        <v>13.81</v>
      </c>
      <c r="E71" s="11" t="s">
        <v>13</v>
      </c>
      <c r="G71" s="3">
        <v>5.5</v>
      </c>
      <c r="I71" s="5" t="s">
        <v>72</v>
      </c>
      <c r="J71" s="15"/>
      <c r="K71" s="15"/>
    </row>
    <row r="72" spans="1:256" s="15" customFormat="1" ht="26.25" customHeight="1">
      <c r="A72" s="1"/>
      <c r="C72" s="3"/>
      <c r="G72" s="3"/>
      <c r="I72" s="5" t="s">
        <v>73</v>
      </c>
      <c r="IV72" s="2"/>
    </row>
    <row r="73" spans="1:11" s="2" customFormat="1" ht="26.25" customHeight="1">
      <c r="A73" s="1">
        <f>SUM(G71+A71)</f>
        <v>94.28000000000002</v>
      </c>
      <c r="C73" s="3">
        <f>SUM(G71+C71)</f>
        <v>19.310000000000002</v>
      </c>
      <c r="E73" s="4" t="s">
        <v>32</v>
      </c>
      <c r="G73" s="3">
        <v>3.7</v>
      </c>
      <c r="I73" s="5" t="s">
        <v>74</v>
      </c>
      <c r="J73" s="15"/>
      <c r="K73" s="15"/>
    </row>
    <row r="74" spans="1:9" s="6" customFormat="1" ht="26.25" customHeight="1">
      <c r="A74" s="1"/>
      <c r="C74" s="3"/>
      <c r="E74" s="15"/>
      <c r="G74" s="3"/>
      <c r="I74" s="16"/>
    </row>
    <row r="75" spans="1:10" s="2" customFormat="1" ht="26.25" customHeight="1">
      <c r="A75" s="1">
        <f>SUM(G73+A73)</f>
        <v>97.98000000000002</v>
      </c>
      <c r="C75" s="3">
        <f>SUM(G73+C73)</f>
        <v>23.01</v>
      </c>
      <c r="E75" s="9" t="s">
        <v>16</v>
      </c>
      <c r="G75" s="3">
        <v>0.67</v>
      </c>
      <c r="I75" s="13" t="s">
        <v>75</v>
      </c>
      <c r="J75" s="18"/>
    </row>
    <row r="76" spans="1:10" s="2" customFormat="1" ht="26.25" customHeight="1">
      <c r="A76" s="1">
        <f>SUM(G75+A75)</f>
        <v>98.65000000000002</v>
      </c>
      <c r="C76" s="3">
        <f>SUM(G75+C75)</f>
        <v>23.680000000000003</v>
      </c>
      <c r="E76" s="9" t="s">
        <v>16</v>
      </c>
      <c r="G76" s="3">
        <v>0.61</v>
      </c>
      <c r="I76" s="13" t="s">
        <v>76</v>
      </c>
      <c r="J76" s="18"/>
    </row>
    <row r="77" spans="1:10" s="2" customFormat="1" ht="26.25" customHeight="1">
      <c r="A77" s="1">
        <f>SUM(G76+A76)</f>
        <v>99.26000000000002</v>
      </c>
      <c r="C77" s="3">
        <f>SUM(G76+C76)</f>
        <v>24.290000000000003</v>
      </c>
      <c r="E77" s="11" t="s">
        <v>13</v>
      </c>
      <c r="G77" s="3">
        <v>0.9</v>
      </c>
      <c r="I77" s="13" t="s">
        <v>77</v>
      </c>
      <c r="J77" s="18"/>
    </row>
    <row r="78" spans="1:10" s="2" customFormat="1" ht="26.25" customHeight="1">
      <c r="A78" s="1">
        <f>SUM(G77+A77)</f>
        <v>100.16000000000003</v>
      </c>
      <c r="C78" s="3">
        <f>SUM(G77+C77)</f>
        <v>25.19</v>
      </c>
      <c r="E78" s="4" t="s">
        <v>78</v>
      </c>
      <c r="G78" s="3">
        <v>1.07</v>
      </c>
      <c r="I78" s="13" t="s">
        <v>79</v>
      </c>
      <c r="J78" s="18"/>
    </row>
    <row r="79" spans="1:10" s="2" customFormat="1" ht="26.25" customHeight="1">
      <c r="A79" s="1">
        <f>SUM(G78+A78)</f>
        <v>101.23000000000002</v>
      </c>
      <c r="C79" s="3">
        <f>SUM(G78+C78)</f>
        <v>26.26</v>
      </c>
      <c r="E79" s="9" t="s">
        <v>16</v>
      </c>
      <c r="G79" s="3">
        <v>0.41</v>
      </c>
      <c r="I79" s="13" t="s">
        <v>80</v>
      </c>
      <c r="J79" s="18"/>
    </row>
    <row r="80" spans="1:10" s="2" customFormat="1" ht="26.25" customHeight="1">
      <c r="A80" s="1">
        <f>SUM(G79+A79)</f>
        <v>101.64000000000001</v>
      </c>
      <c r="C80" s="3">
        <f>SUM(G79+C79)</f>
        <v>26.67</v>
      </c>
      <c r="E80" s="11" t="s">
        <v>13</v>
      </c>
      <c r="G80" s="3">
        <v>0.1</v>
      </c>
      <c r="I80" s="13" t="s">
        <v>81</v>
      </c>
      <c r="J80" s="18"/>
    </row>
    <row r="81" spans="1:10" s="2" customFormat="1" ht="26.25" customHeight="1">
      <c r="A81" s="1">
        <f>SUM(G80+A80)</f>
        <v>101.74000000000001</v>
      </c>
      <c r="C81" s="3">
        <f>SUM(G80+C80)</f>
        <v>26.770000000000003</v>
      </c>
      <c r="E81" s="9" t="s">
        <v>16</v>
      </c>
      <c r="G81" s="3">
        <v>14</v>
      </c>
      <c r="I81" s="13" t="s">
        <v>82</v>
      </c>
      <c r="J81" s="18"/>
    </row>
    <row r="82" spans="1:10" s="2" customFormat="1" ht="26.25" customHeight="1">
      <c r="A82" s="1">
        <f>SUM(G81+A81)</f>
        <v>115.74000000000001</v>
      </c>
      <c r="C82" s="3">
        <f>SUM(G81+C81)</f>
        <v>40.77</v>
      </c>
      <c r="E82" s="11" t="s">
        <v>13</v>
      </c>
      <c r="G82" s="3">
        <v>1.9</v>
      </c>
      <c r="I82" s="13" t="s">
        <v>83</v>
      </c>
      <c r="J82" s="18"/>
    </row>
    <row r="83" spans="1:10" s="2" customFormat="1" ht="26.25" customHeight="1">
      <c r="A83" s="3">
        <f>SUM(G82+A82)</f>
        <v>117.64000000000001</v>
      </c>
      <c r="C83" s="3">
        <f>SUM(G82+C82)</f>
        <v>42.67</v>
      </c>
      <c r="E83" s="9" t="s">
        <v>16</v>
      </c>
      <c r="G83" s="3">
        <v>0.30000000000000004</v>
      </c>
      <c r="I83" s="13" t="s">
        <v>84</v>
      </c>
      <c r="J83" s="18"/>
    </row>
    <row r="84" spans="1:9" ht="26.25" customHeight="1">
      <c r="A84" s="3">
        <f>SUM(G83+A83)</f>
        <v>117.94000000000001</v>
      </c>
      <c r="C84" s="3">
        <f>SUM(G83+C83)</f>
        <v>42.97</v>
      </c>
      <c r="E84" s="11" t="s">
        <v>13</v>
      </c>
      <c r="G84" s="3">
        <v>1.2</v>
      </c>
      <c r="I84" s="13" t="s">
        <v>85</v>
      </c>
    </row>
    <row r="85" spans="1:10" s="2" customFormat="1" ht="26.25" customHeight="1">
      <c r="A85" s="3">
        <f>SUM(G84+A84)</f>
        <v>119.14000000000001</v>
      </c>
      <c r="C85" s="3">
        <f>SUM(G84+C84)</f>
        <v>44.17</v>
      </c>
      <c r="E85" s="11" t="s">
        <v>13</v>
      </c>
      <c r="G85" s="3"/>
      <c r="I85" s="13" t="s">
        <v>86</v>
      </c>
      <c r="J85" s="18"/>
    </row>
    <row r="86" spans="1:256" ht="26.25" customHeight="1">
      <c r="A86" s="3"/>
      <c r="E86" s="4" t="s">
        <v>41</v>
      </c>
      <c r="I86" s="13" t="s">
        <v>87</v>
      </c>
      <c r="J86" s="18"/>
      <c r="IU86" s="2"/>
      <c r="IV86" s="2"/>
    </row>
    <row r="87" spans="1:256" ht="26.25" customHeight="1">
      <c r="A87" s="3"/>
      <c r="E87" s="4" t="s">
        <v>43</v>
      </c>
      <c r="I87" s="13" t="s">
        <v>88</v>
      </c>
      <c r="J87" s="18"/>
      <c r="IU87" s="2"/>
      <c r="IV87" s="2"/>
    </row>
    <row r="88" spans="1:256" ht="26.25" customHeight="1">
      <c r="A88" s="3"/>
      <c r="I88" s="13"/>
      <c r="J88" s="18"/>
      <c r="IU88" s="2"/>
      <c r="IV88" s="2"/>
    </row>
    <row r="89" spans="1:254" ht="26.25" customHeight="1">
      <c r="A89" s="8" t="s">
        <v>4</v>
      </c>
      <c r="B89" s="11"/>
      <c r="C89" s="1"/>
      <c r="D89" s="11"/>
      <c r="E89" s="9"/>
      <c r="F89" s="11"/>
      <c r="G89" s="12"/>
      <c r="H89" s="11"/>
      <c r="I89" s="17" t="s">
        <v>89</v>
      </c>
      <c r="IL89" s="6"/>
      <c r="IM89" s="6"/>
      <c r="IN89" s="6"/>
      <c r="IO89" s="6"/>
      <c r="IP89" s="6"/>
      <c r="IQ89" s="6"/>
      <c r="IR89" s="6"/>
      <c r="IS89" s="6"/>
      <c r="IT89" s="6"/>
    </row>
    <row r="90" spans="3:254" ht="12" customHeight="1">
      <c r="C90" s="1"/>
      <c r="E90" s="9"/>
      <c r="F90" s="14"/>
      <c r="G90" s="1"/>
      <c r="H90" s="11"/>
      <c r="IL90" s="6"/>
      <c r="IM90" s="6"/>
      <c r="IN90" s="6"/>
      <c r="IO90" s="6"/>
      <c r="IP90" s="6"/>
      <c r="IQ90" s="6"/>
      <c r="IR90" s="6"/>
      <c r="IS90" s="6"/>
      <c r="IT90" s="6"/>
    </row>
    <row r="91" spans="1:9" ht="26.25" customHeight="1">
      <c r="A91" s="1" t="s">
        <v>6</v>
      </c>
      <c r="B91" s="11"/>
      <c r="C91" s="1" t="s">
        <v>7</v>
      </c>
      <c r="D91" s="11"/>
      <c r="E91" s="9" t="s">
        <v>8</v>
      </c>
      <c r="F91" s="11"/>
      <c r="G91" s="12" t="s">
        <v>9</v>
      </c>
      <c r="H91" s="11"/>
      <c r="I91" s="13" t="s">
        <v>10</v>
      </c>
    </row>
    <row r="92" spans="3:8" ht="26.25" customHeight="1">
      <c r="C92" s="1"/>
      <c r="E92" s="9"/>
      <c r="F92" s="14"/>
      <c r="G92" s="1"/>
      <c r="H92" s="11"/>
    </row>
    <row r="93" spans="1:9" ht="26.25" customHeight="1">
      <c r="A93" s="3">
        <f>A85</f>
        <v>119.14000000000001</v>
      </c>
      <c r="C93" s="1">
        <v>0</v>
      </c>
      <c r="E93" s="11" t="s">
        <v>13</v>
      </c>
      <c r="G93" s="3">
        <v>0.9</v>
      </c>
      <c r="I93" s="13" t="s">
        <v>85</v>
      </c>
    </row>
    <row r="94" spans="1:9" ht="26.25" customHeight="1">
      <c r="A94" s="3">
        <f>SUM(G93+A93)</f>
        <v>120.04000000000002</v>
      </c>
      <c r="C94" s="3">
        <f>SUM(G93+C93)</f>
        <v>0.9</v>
      </c>
      <c r="E94" s="11" t="s">
        <v>13</v>
      </c>
      <c r="G94" s="3">
        <v>0.9</v>
      </c>
      <c r="I94" s="13" t="s">
        <v>90</v>
      </c>
    </row>
    <row r="95" spans="1:9" ht="26.25" customHeight="1">
      <c r="A95" s="1">
        <f>SUM(G94+A94)</f>
        <v>120.94000000000003</v>
      </c>
      <c r="C95" s="3">
        <f>SUM(G94+C94)</f>
        <v>1.8</v>
      </c>
      <c r="E95" s="9" t="s">
        <v>16</v>
      </c>
      <c r="G95" s="3">
        <v>4.5</v>
      </c>
      <c r="I95" s="13" t="s">
        <v>91</v>
      </c>
    </row>
    <row r="96" spans="1:10" s="2" customFormat="1" ht="26.25" customHeight="1">
      <c r="A96" s="1">
        <f>SUM(G95+A95)</f>
        <v>125.44000000000003</v>
      </c>
      <c r="C96" s="3">
        <f>SUM(G95+C95)</f>
        <v>6.3</v>
      </c>
      <c r="E96" s="4" t="s">
        <v>64</v>
      </c>
      <c r="G96" s="3">
        <v>0</v>
      </c>
      <c r="I96" s="13" t="s">
        <v>92</v>
      </c>
      <c r="J96" s="18"/>
    </row>
    <row r="97" spans="1:10" s="2" customFormat="1" ht="26.25" customHeight="1">
      <c r="A97" s="1">
        <f>SUM(G96+A96)</f>
        <v>125.44000000000003</v>
      </c>
      <c r="C97" s="3">
        <f>SUM(G96+C96)</f>
        <v>6.3</v>
      </c>
      <c r="E97" s="4" t="s">
        <v>32</v>
      </c>
      <c r="G97" s="3">
        <v>2</v>
      </c>
      <c r="I97" s="13" t="s">
        <v>91</v>
      </c>
      <c r="J97" s="18"/>
    </row>
    <row r="98" spans="1:10" s="2" customFormat="1" ht="26.25" customHeight="1">
      <c r="A98" s="1">
        <f>SUM(G97+A97)</f>
        <v>127.44000000000003</v>
      </c>
      <c r="C98" s="3">
        <f>SUM(G97+C97)</f>
        <v>8.3</v>
      </c>
      <c r="E98" s="9" t="s">
        <v>16</v>
      </c>
      <c r="G98" s="3">
        <v>0.1</v>
      </c>
      <c r="I98" s="13" t="s">
        <v>91</v>
      </c>
      <c r="J98" s="18"/>
    </row>
    <row r="99" spans="1:10" s="2" customFormat="1" ht="26.25" customHeight="1">
      <c r="A99" s="1">
        <f>SUM(G98+A98)</f>
        <v>127.54000000000002</v>
      </c>
      <c r="C99" s="3">
        <f>SUM(G98+C98)</f>
        <v>8.4</v>
      </c>
      <c r="E99" s="11" t="s">
        <v>13</v>
      </c>
      <c r="G99" s="3">
        <v>1.9</v>
      </c>
      <c r="I99" s="13" t="s">
        <v>93</v>
      </c>
      <c r="J99" s="18"/>
    </row>
    <row r="100" spans="1:10" s="2" customFormat="1" ht="26.25" customHeight="1">
      <c r="A100" s="1">
        <f>SUM(G99+A99)</f>
        <v>129.44000000000003</v>
      </c>
      <c r="C100" s="3">
        <f>SUM(G99+C99)</f>
        <v>10.3</v>
      </c>
      <c r="E100" s="4" t="s">
        <v>29</v>
      </c>
      <c r="G100" s="3">
        <v>3.7</v>
      </c>
      <c r="I100" s="13" t="s">
        <v>94</v>
      </c>
      <c r="J100" s="18"/>
    </row>
    <row r="101" spans="1:10" s="2" customFormat="1" ht="26.25" customHeight="1">
      <c r="A101" s="1">
        <f>SUM(G100+A100)</f>
        <v>133.14000000000001</v>
      </c>
      <c r="C101" s="3">
        <f>SUM(G100+C100)</f>
        <v>14</v>
      </c>
      <c r="E101" s="11" t="s">
        <v>13</v>
      </c>
      <c r="G101" s="3">
        <v>0.1</v>
      </c>
      <c r="I101" s="13" t="s">
        <v>95</v>
      </c>
      <c r="J101" s="18"/>
    </row>
    <row r="102" spans="1:10" s="2" customFormat="1" ht="26.25" customHeight="1">
      <c r="A102" s="1">
        <f>SUM(G101+A101)</f>
        <v>133.24</v>
      </c>
      <c r="C102" s="3">
        <f>SUM(G101+C101)</f>
        <v>14.1</v>
      </c>
      <c r="E102" s="9" t="s">
        <v>16</v>
      </c>
      <c r="G102" s="3">
        <v>0.30000000000000004</v>
      </c>
      <c r="I102" s="13" t="s">
        <v>96</v>
      </c>
      <c r="J102" s="18"/>
    </row>
    <row r="103" spans="1:10" s="2" customFormat="1" ht="26.25" customHeight="1">
      <c r="A103" s="3">
        <f>SUM(G102+A102)</f>
        <v>133.54000000000002</v>
      </c>
      <c r="C103" s="3">
        <f>SUM(G102+C102)</f>
        <v>14.4</v>
      </c>
      <c r="E103" s="4" t="s">
        <v>29</v>
      </c>
      <c r="G103" s="3">
        <v>5.3</v>
      </c>
      <c r="I103" s="13" t="s">
        <v>97</v>
      </c>
      <c r="J103" s="18"/>
    </row>
    <row r="104" spans="1:10" s="2" customFormat="1" ht="26.25" customHeight="1">
      <c r="A104" s="3">
        <f>SUM(G103+A103)</f>
        <v>138.84000000000003</v>
      </c>
      <c r="C104" s="3">
        <f>SUM(G103+C103)</f>
        <v>19.7</v>
      </c>
      <c r="E104" s="4" t="s">
        <v>29</v>
      </c>
      <c r="G104" s="3">
        <v>1.5</v>
      </c>
      <c r="I104" s="13" t="s">
        <v>98</v>
      </c>
      <c r="J104" s="18"/>
    </row>
    <row r="105" spans="1:10" s="2" customFormat="1" ht="26.25" customHeight="1">
      <c r="A105" s="3">
        <f>SUM(G104+A104)</f>
        <v>140.34000000000003</v>
      </c>
      <c r="C105" s="3">
        <f>SUM(G104+C104)</f>
        <v>21.2</v>
      </c>
      <c r="E105" s="11" t="s">
        <v>13</v>
      </c>
      <c r="G105" s="3">
        <v>11.3</v>
      </c>
      <c r="I105" s="13" t="s">
        <v>99</v>
      </c>
      <c r="J105" s="18"/>
    </row>
    <row r="106" spans="1:10" s="2" customFormat="1" ht="26.25" customHeight="1">
      <c r="A106" s="3">
        <f>SUM(G105+A105)</f>
        <v>151.64000000000004</v>
      </c>
      <c r="C106" s="3">
        <f>SUM(G105+C105)</f>
        <v>32.5</v>
      </c>
      <c r="E106" s="9" t="s">
        <v>16</v>
      </c>
      <c r="G106" s="3">
        <v>3.2</v>
      </c>
      <c r="I106" s="13" t="s">
        <v>100</v>
      </c>
      <c r="J106" s="18"/>
    </row>
    <row r="107" spans="1:256" ht="26.25" customHeight="1">
      <c r="A107" s="3"/>
      <c r="D107" s="2" t="s">
        <v>101</v>
      </c>
      <c r="E107" s="9"/>
      <c r="I107" s="13"/>
      <c r="J107" s="18"/>
      <c r="IU107" s="2"/>
      <c r="IV107" s="2"/>
    </row>
    <row r="108" spans="1:256" ht="26.25" customHeight="1">
      <c r="A108" s="3"/>
      <c r="E108" s="9"/>
      <c r="I108" s="13"/>
      <c r="J108" s="18"/>
      <c r="IU108" s="2"/>
      <c r="IV108" s="2"/>
    </row>
    <row r="109" spans="1:255" ht="26.25" customHeight="1">
      <c r="A109" s="1">
        <f>SUM(G106+A106)</f>
        <v>154.84000000000003</v>
      </c>
      <c r="C109" s="1">
        <f>SUM(G106+C106)</f>
        <v>35.7</v>
      </c>
      <c r="E109" s="11" t="s">
        <v>13</v>
      </c>
      <c r="G109" s="3">
        <v>4.6</v>
      </c>
      <c r="I109" s="13" t="s">
        <v>102</v>
      </c>
      <c r="J109" s="6"/>
      <c r="M109" s="19"/>
      <c r="N109" s="6"/>
      <c r="P109" s="6"/>
      <c r="R109" s="6"/>
      <c r="T109" s="6"/>
      <c r="U109" s="6"/>
      <c r="X109" s="19"/>
      <c r="IU109" s="2"/>
    </row>
    <row r="110" spans="1:255" ht="26.25" customHeight="1">
      <c r="A110" s="1">
        <f>SUM(G109+A109)</f>
        <v>159.44000000000003</v>
      </c>
      <c r="C110" s="1">
        <f>SUM(G109+C109)</f>
        <v>40.300000000000004</v>
      </c>
      <c r="E110" s="9" t="s">
        <v>16</v>
      </c>
      <c r="G110" s="3">
        <v>0.28</v>
      </c>
      <c r="I110" s="13" t="s">
        <v>103</v>
      </c>
      <c r="J110" s="6"/>
      <c r="M110" s="19"/>
      <c r="N110" s="6"/>
      <c r="P110" s="6"/>
      <c r="R110" s="6"/>
      <c r="T110" s="6"/>
      <c r="U110" s="6"/>
      <c r="X110" s="19"/>
      <c r="IU110" s="2"/>
    </row>
    <row r="111" spans="1:255" ht="26.25" customHeight="1">
      <c r="A111" s="1">
        <f>SUM(G110+A110)</f>
        <v>159.72000000000003</v>
      </c>
      <c r="C111" s="1">
        <f>SUM(G110+C110)</f>
        <v>40.580000000000005</v>
      </c>
      <c r="E111" s="11" t="s">
        <v>13</v>
      </c>
      <c r="G111" s="3">
        <v>7.42</v>
      </c>
      <c r="I111" s="13" t="s">
        <v>104</v>
      </c>
      <c r="J111" s="6"/>
      <c r="M111" s="19"/>
      <c r="N111" s="6"/>
      <c r="P111" s="6"/>
      <c r="R111" s="6"/>
      <c r="T111" s="6"/>
      <c r="U111" s="6"/>
      <c r="X111" s="19"/>
      <c r="IU111" s="2"/>
    </row>
    <row r="112" spans="1:255" ht="26.25" customHeight="1">
      <c r="A112" s="1">
        <f>SUM(G111+A111)</f>
        <v>167.14000000000001</v>
      </c>
      <c r="C112" s="1">
        <f>SUM(G111+C111)</f>
        <v>48.00000000000001</v>
      </c>
      <c r="E112" s="9" t="s">
        <v>16</v>
      </c>
      <c r="F112" s="6"/>
      <c r="G112" s="3">
        <v>2.6</v>
      </c>
      <c r="I112" s="13" t="s">
        <v>105</v>
      </c>
      <c r="J112" s="6"/>
      <c r="M112" s="19"/>
      <c r="N112" s="6"/>
      <c r="P112" s="6"/>
      <c r="R112" s="6"/>
      <c r="T112" s="6"/>
      <c r="U112" s="6"/>
      <c r="X112" s="19"/>
      <c r="IU112" s="2"/>
    </row>
    <row r="113" spans="1:8" ht="26.25" customHeight="1">
      <c r="A113" s="3"/>
      <c r="C113" s="1"/>
      <c r="E113" s="11"/>
      <c r="H113" s="20" t="s">
        <v>106</v>
      </c>
    </row>
    <row r="114" spans="1:9" ht="26.25" customHeight="1">
      <c r="A114" s="3">
        <f>SUM(A112+G112)</f>
        <v>169.74</v>
      </c>
      <c r="C114" s="1">
        <f>SUM(G112+C112)</f>
        <v>50.60000000000001</v>
      </c>
      <c r="E114" s="11" t="s">
        <v>13</v>
      </c>
      <c r="G114" s="3">
        <v>8.1</v>
      </c>
      <c r="I114" s="5" t="s">
        <v>107</v>
      </c>
    </row>
    <row r="115" spans="1:256" ht="26.25" customHeight="1">
      <c r="A115" s="3">
        <f>SUM(A114+G114)</f>
        <v>177.84</v>
      </c>
      <c r="C115" s="1">
        <f>SUM(G114+C114)</f>
        <v>58.70000000000001</v>
      </c>
      <c r="E115" s="11" t="s">
        <v>13</v>
      </c>
      <c r="G115" s="3">
        <v>0.1</v>
      </c>
      <c r="I115" s="2" t="s">
        <v>108</v>
      </c>
      <c r="IU115"/>
      <c r="IV115"/>
    </row>
    <row r="116" spans="1:256" ht="26.25" customHeight="1">
      <c r="A116" s="3">
        <f>SUM(A115+G115)</f>
        <v>177.94</v>
      </c>
      <c r="C116" s="1">
        <f>SUM(G115+C115)</f>
        <v>58.80000000000001</v>
      </c>
      <c r="E116" s="9" t="s">
        <v>16</v>
      </c>
      <c r="G116" s="3">
        <v>2.9</v>
      </c>
      <c r="I116" s="2" t="s">
        <v>109</v>
      </c>
      <c r="IU116"/>
      <c r="IV116"/>
    </row>
    <row r="117" spans="1:256" ht="26.25" customHeight="1">
      <c r="A117" s="3">
        <f>SUM(A116+G116)</f>
        <v>180.84</v>
      </c>
      <c r="C117" s="1">
        <f>SUM(G116+C116)</f>
        <v>61.70000000000001</v>
      </c>
      <c r="E117" s="4" t="s">
        <v>32</v>
      </c>
      <c r="G117" s="3">
        <v>0.5</v>
      </c>
      <c r="I117" s="2" t="s">
        <v>110</v>
      </c>
      <c r="IU117"/>
      <c r="IV117"/>
    </row>
    <row r="118" spans="1:256" ht="26.25" customHeight="1">
      <c r="A118" s="3">
        <f>SUM(A117+G117)</f>
        <v>181.34</v>
      </c>
      <c r="C118" s="1">
        <f>SUM(G117+C117)</f>
        <v>62.20000000000001</v>
      </c>
      <c r="E118" s="9" t="s">
        <v>16</v>
      </c>
      <c r="G118" s="3">
        <v>0.2</v>
      </c>
      <c r="I118" s="2" t="s">
        <v>111</v>
      </c>
      <c r="IU118"/>
      <c r="IV118"/>
    </row>
    <row r="119" spans="1:9" ht="26.25" customHeight="1">
      <c r="A119" s="1">
        <f>SUM(A118+G118)</f>
        <v>181.54</v>
      </c>
      <c r="C119" s="1">
        <f>SUM(G118+C118)</f>
        <v>62.40000000000001</v>
      </c>
      <c r="E119" s="9" t="s">
        <v>16</v>
      </c>
      <c r="I119" s="5" t="s">
        <v>112</v>
      </c>
    </row>
    <row r="120" spans="5:9" ht="26.25" customHeight="1">
      <c r="E120" s="4" t="s">
        <v>41</v>
      </c>
      <c r="I120" s="5" t="s">
        <v>113</v>
      </c>
    </row>
    <row r="121" spans="5:9" ht="26.25" customHeight="1">
      <c r="E121" s="4" t="s">
        <v>43</v>
      </c>
      <c r="I121" s="5" t="s">
        <v>114</v>
      </c>
    </row>
    <row r="122" ht="26.25" customHeight="1">
      <c r="I122" s="5" t="s">
        <v>115</v>
      </c>
    </row>
    <row r="124" spans="1:9" ht="26.25" customHeight="1">
      <c r="A124" s="8" t="s">
        <v>4</v>
      </c>
      <c r="I124" s="17" t="s">
        <v>116</v>
      </c>
    </row>
    <row r="125" spans="3:9" ht="12" customHeight="1">
      <c r="C125" s="1"/>
      <c r="E125" s="9"/>
      <c r="G125" s="1"/>
      <c r="I125" s="10"/>
    </row>
    <row r="126" spans="1:254" ht="26.25" customHeight="1">
      <c r="A126" s="1" t="s">
        <v>6</v>
      </c>
      <c r="B126" s="11"/>
      <c r="C126" s="1" t="s">
        <v>7</v>
      </c>
      <c r="D126" s="11"/>
      <c r="E126" s="9" t="s">
        <v>8</v>
      </c>
      <c r="F126" s="11"/>
      <c r="G126" s="12" t="s">
        <v>9</v>
      </c>
      <c r="H126" s="11"/>
      <c r="I126" s="13" t="s">
        <v>10</v>
      </c>
      <c r="IL126" s="6"/>
      <c r="IM126" s="6"/>
      <c r="IN126" s="6"/>
      <c r="IO126" s="6"/>
      <c r="IP126" s="6"/>
      <c r="IQ126" s="6"/>
      <c r="IR126" s="6"/>
      <c r="IS126" s="6"/>
      <c r="IT126" s="6"/>
    </row>
    <row r="127" spans="3:254" ht="12" customHeight="1">
      <c r="C127" s="1"/>
      <c r="E127" s="9"/>
      <c r="F127" s="14"/>
      <c r="G127" s="1"/>
      <c r="H127" s="11"/>
      <c r="IL127" s="6"/>
      <c r="IM127" s="6"/>
      <c r="IN127" s="6"/>
      <c r="IO127" s="6"/>
      <c r="IP127" s="6"/>
      <c r="IQ127" s="6"/>
      <c r="IR127" s="6"/>
      <c r="IS127" s="6"/>
      <c r="IT127" s="6"/>
    </row>
    <row r="128" spans="1:255" ht="26.25" customHeight="1">
      <c r="A128" s="1">
        <f>A119</f>
        <v>181.54</v>
      </c>
      <c r="C128" s="1">
        <f>SUM(G127+C127)</f>
        <v>0</v>
      </c>
      <c r="E128" s="11" t="s">
        <v>13</v>
      </c>
      <c r="G128" s="3">
        <v>0</v>
      </c>
      <c r="I128" s="2" t="s">
        <v>111</v>
      </c>
      <c r="J128" s="6"/>
      <c r="N128" s="6"/>
      <c r="P128" s="6"/>
      <c r="Q128" s="19"/>
      <c r="R128" s="6"/>
      <c r="T128" s="6"/>
      <c r="U128" s="6"/>
      <c r="IU128" s="2"/>
    </row>
    <row r="129" spans="1:255" ht="26.25" customHeight="1">
      <c r="A129" s="1">
        <f>SUM(G128+A128)</f>
        <v>181.54</v>
      </c>
      <c r="C129" s="1">
        <f>SUM(G128+C128)</f>
        <v>0</v>
      </c>
      <c r="E129" s="9" t="s">
        <v>16</v>
      </c>
      <c r="G129" s="3">
        <v>0.30000000000000004</v>
      </c>
      <c r="I129" s="5" t="s">
        <v>117</v>
      </c>
      <c r="J129" s="6"/>
      <c r="N129" s="6"/>
      <c r="P129" s="6"/>
      <c r="Q129" s="19"/>
      <c r="R129" s="6"/>
      <c r="T129" s="6"/>
      <c r="U129" s="6"/>
      <c r="IU129" s="2"/>
    </row>
    <row r="130" spans="1:255" ht="26.25" customHeight="1">
      <c r="A130" s="1">
        <f>SUM(G129+A129)</f>
        <v>181.84</v>
      </c>
      <c r="C130" s="1">
        <f>SUM(G129+C129)</f>
        <v>0.30000000000000004</v>
      </c>
      <c r="E130" s="9" t="s">
        <v>16</v>
      </c>
      <c r="G130" s="1">
        <v>3.4</v>
      </c>
      <c r="I130" s="13" t="s">
        <v>118</v>
      </c>
      <c r="J130" s="6"/>
      <c r="N130" s="6"/>
      <c r="P130" s="6"/>
      <c r="Q130" s="19"/>
      <c r="R130" s="6"/>
      <c r="T130" s="6"/>
      <c r="U130" s="6"/>
      <c r="IU130" s="2"/>
    </row>
    <row r="131" spans="1:255" ht="26.25" customHeight="1">
      <c r="A131" s="1">
        <f>SUM(G130+A130)</f>
        <v>185.24</v>
      </c>
      <c r="C131" s="1">
        <f>SUM(G130+C130)</f>
        <v>3.7</v>
      </c>
      <c r="E131" s="11" t="s">
        <v>13</v>
      </c>
      <c r="G131" s="1">
        <v>0.6000000000000001</v>
      </c>
      <c r="I131" s="13" t="s">
        <v>119</v>
      </c>
      <c r="J131" s="6"/>
      <c r="N131" s="6"/>
      <c r="P131" s="6"/>
      <c r="Q131" s="19"/>
      <c r="R131" s="6"/>
      <c r="T131" s="6"/>
      <c r="U131" s="6"/>
      <c r="IU131" s="2"/>
    </row>
    <row r="132" spans="1:255" ht="26.25" customHeight="1">
      <c r="A132" s="1">
        <f>SUM(G131+A131)</f>
        <v>185.84</v>
      </c>
      <c r="C132" s="1">
        <f>SUM(G131+C131)</f>
        <v>4.300000000000001</v>
      </c>
      <c r="E132" s="11" t="s">
        <v>13</v>
      </c>
      <c r="G132" s="1">
        <v>2.3</v>
      </c>
      <c r="I132" s="13" t="s">
        <v>120</v>
      </c>
      <c r="J132" s="6"/>
      <c r="M132" s="19"/>
      <c r="N132" s="6"/>
      <c r="P132" s="6"/>
      <c r="R132" s="6"/>
      <c r="T132" s="6"/>
      <c r="U132" s="6"/>
      <c r="IU132" s="2"/>
    </row>
    <row r="133" spans="1:255" ht="26.25" customHeight="1">
      <c r="A133" s="1">
        <f>SUM(G132+A132)</f>
        <v>188.14000000000001</v>
      </c>
      <c r="C133" s="1">
        <f>SUM(G132+C132)</f>
        <v>6.6000000000000005</v>
      </c>
      <c r="E133" s="2" t="s">
        <v>16</v>
      </c>
      <c r="G133" s="1">
        <v>6.3</v>
      </c>
      <c r="I133" s="13" t="s">
        <v>120</v>
      </c>
      <c r="J133" s="6"/>
      <c r="N133" s="6"/>
      <c r="P133" s="6"/>
      <c r="R133" s="6"/>
      <c r="T133" s="6"/>
      <c r="U133" s="6"/>
      <c r="IU133" s="2"/>
    </row>
    <row r="134" spans="1:255" ht="26.25" customHeight="1">
      <c r="A134" s="1">
        <f>SUM(G133+A133)</f>
        <v>194.44000000000003</v>
      </c>
      <c r="C134" s="1">
        <f>SUM(G133+C133)</f>
        <v>12.9</v>
      </c>
      <c r="E134" s="2" t="s">
        <v>16</v>
      </c>
      <c r="G134" s="3">
        <v>15</v>
      </c>
      <c r="I134" s="5" t="s">
        <v>121</v>
      </c>
      <c r="J134" s="6"/>
      <c r="N134" s="6"/>
      <c r="P134" s="6"/>
      <c r="R134" s="6"/>
      <c r="T134" s="6"/>
      <c r="U134" s="6"/>
      <c r="IU134" s="2"/>
    </row>
    <row r="135" spans="1:255" ht="26.25" customHeight="1">
      <c r="A135" s="1">
        <f>SUM(G134+A134)</f>
        <v>209.44000000000003</v>
      </c>
      <c r="C135" s="1">
        <f>SUM(G134+C134)</f>
        <v>27.9</v>
      </c>
      <c r="E135" s="2" t="s">
        <v>16</v>
      </c>
      <c r="G135" s="3">
        <v>0.5</v>
      </c>
      <c r="I135" s="5" t="s">
        <v>122</v>
      </c>
      <c r="J135" s="6"/>
      <c r="N135" s="6"/>
      <c r="P135" s="6"/>
      <c r="R135" s="6"/>
      <c r="T135" s="6"/>
      <c r="U135" s="6"/>
      <c r="IU135" s="2"/>
    </row>
    <row r="136" spans="1:255" ht="26.25" customHeight="1">
      <c r="A136" s="1">
        <f>SUM(G135+A135)</f>
        <v>209.94000000000003</v>
      </c>
      <c r="C136" s="1">
        <f>SUM(G135+C135)</f>
        <v>28.4</v>
      </c>
      <c r="E136" s="4" t="s">
        <v>29</v>
      </c>
      <c r="G136" s="3">
        <v>1.5</v>
      </c>
      <c r="I136" s="5" t="s">
        <v>123</v>
      </c>
      <c r="J136" s="6"/>
      <c r="N136" s="6"/>
      <c r="P136" s="6"/>
      <c r="R136" s="6"/>
      <c r="T136" s="6"/>
      <c r="U136" s="6"/>
      <c r="IU136" s="2"/>
    </row>
    <row r="137" spans="3:255" ht="36" customHeight="1">
      <c r="C137" s="7" t="s">
        <v>124</v>
      </c>
      <c r="E137" s="2"/>
      <c r="J137" s="6"/>
      <c r="N137" s="6"/>
      <c r="P137" s="6"/>
      <c r="R137" s="6"/>
      <c r="T137" s="6"/>
      <c r="U137" s="6"/>
      <c r="IU137" s="2"/>
    </row>
    <row r="138" spans="2:255" ht="36" customHeight="1">
      <c r="B138" s="21" t="s">
        <v>125</v>
      </c>
      <c r="C138" s="7"/>
      <c r="E138" s="2"/>
      <c r="J138" s="6"/>
      <c r="N138" s="6"/>
      <c r="P138" s="6"/>
      <c r="R138" s="6"/>
      <c r="T138" s="6"/>
      <c r="U138" s="6"/>
      <c r="IU138" s="2"/>
    </row>
    <row r="139" spans="3:255" ht="36" customHeight="1">
      <c r="C139" s="7"/>
      <c r="E139" s="2"/>
      <c r="J139" s="6"/>
      <c r="N139" s="6"/>
      <c r="P139" s="6"/>
      <c r="R139" s="6"/>
      <c r="T139" s="6"/>
      <c r="U139" s="6"/>
      <c r="IU139" s="2"/>
    </row>
    <row r="140" spans="1:255" ht="26.25" customHeight="1">
      <c r="A140" s="1">
        <f>SUM(G136+A136)</f>
        <v>211.44000000000003</v>
      </c>
      <c r="C140" s="1">
        <f>SUM(G136+C136)</f>
        <v>29.9</v>
      </c>
      <c r="E140" s="4" t="s">
        <v>29</v>
      </c>
      <c r="G140" s="3">
        <v>7.9</v>
      </c>
      <c r="I140" s="5" t="s">
        <v>126</v>
      </c>
      <c r="J140" s="6"/>
      <c r="N140" s="6"/>
      <c r="P140" s="6"/>
      <c r="R140" s="6"/>
      <c r="T140" s="6"/>
      <c r="U140" s="6"/>
      <c r="IU140" s="2"/>
    </row>
    <row r="141" spans="1:255" ht="26.25" customHeight="1">
      <c r="A141" s="1">
        <f>SUM(G140+A140)</f>
        <v>219.34000000000003</v>
      </c>
      <c r="C141" s="1">
        <f>SUM(G140+C140)</f>
        <v>37.8</v>
      </c>
      <c r="E141" s="11" t="s">
        <v>13</v>
      </c>
      <c r="G141" s="3">
        <v>6.2</v>
      </c>
      <c r="I141" s="5" t="s">
        <v>127</v>
      </c>
      <c r="J141" s="6"/>
      <c r="N141" s="6"/>
      <c r="P141" s="6"/>
      <c r="R141" s="6"/>
      <c r="T141" s="6"/>
      <c r="U141" s="6"/>
      <c r="IU141" s="2"/>
    </row>
    <row r="142" spans="1:255" ht="26.25" customHeight="1">
      <c r="A142" s="1">
        <f>SUM(G141+A141)</f>
        <v>225.54000000000002</v>
      </c>
      <c r="C142" s="1">
        <f>SUM(G141+C141)</f>
        <v>44</v>
      </c>
      <c r="E142" s="11" t="s">
        <v>13</v>
      </c>
      <c r="F142" s="6"/>
      <c r="G142" s="3">
        <v>13.3</v>
      </c>
      <c r="H142" s="6"/>
      <c r="I142" s="5" t="s">
        <v>128</v>
      </c>
      <c r="J142" s="6"/>
      <c r="M142" s="19"/>
      <c r="N142" s="6"/>
      <c r="O142" s="6"/>
      <c r="P142" s="6"/>
      <c r="Q142" s="6"/>
      <c r="R142" s="6"/>
      <c r="S142" s="6"/>
      <c r="T142" s="6"/>
      <c r="U142" s="6"/>
      <c r="IU142" s="2"/>
    </row>
    <row r="143" spans="1:9" s="6" customFormat="1" ht="26.25" customHeight="1">
      <c r="A143" s="1">
        <f>SUM(G142+A142)</f>
        <v>238.84000000000003</v>
      </c>
      <c r="B143" s="2"/>
      <c r="C143" s="1">
        <f>SUM(G142+C142)</f>
        <v>57.3</v>
      </c>
      <c r="E143" s="11" t="s">
        <v>13</v>
      </c>
      <c r="G143" s="3">
        <v>0</v>
      </c>
      <c r="I143" s="5" t="s">
        <v>129</v>
      </c>
    </row>
    <row r="144" spans="1:255" ht="26.25" customHeight="1">
      <c r="A144" s="1">
        <f>SUM(G143+A143)</f>
        <v>238.84000000000003</v>
      </c>
      <c r="C144" s="1">
        <f>SUM(G143+C143)</f>
        <v>57.3</v>
      </c>
      <c r="E144" s="2"/>
      <c r="F144" s="6"/>
      <c r="H144" s="6"/>
      <c r="I144" s="5" t="s">
        <v>130</v>
      </c>
      <c r="J144" s="6"/>
      <c r="M144" s="19"/>
      <c r="N144" s="6"/>
      <c r="O144" s="6"/>
      <c r="P144" s="6"/>
      <c r="Q144" s="6"/>
      <c r="R144" s="6"/>
      <c r="S144" s="6"/>
      <c r="T144" s="6"/>
      <c r="U144" s="6"/>
      <c r="IU144" s="2"/>
    </row>
    <row r="145" spans="3:255" ht="26.25" customHeight="1">
      <c r="C145" s="1"/>
      <c r="E145" s="4" t="s">
        <v>41</v>
      </c>
      <c r="I145" s="5" t="s">
        <v>131</v>
      </c>
      <c r="J145" s="6"/>
      <c r="M145" s="19"/>
      <c r="N145" s="6"/>
      <c r="P145" s="6"/>
      <c r="R145" s="6"/>
      <c r="T145" s="6"/>
      <c r="U145" s="6"/>
      <c r="IU145" s="2"/>
    </row>
    <row r="146" spans="3:255" ht="26.25" customHeight="1">
      <c r="C146" s="1"/>
      <c r="E146" s="4" t="s">
        <v>43</v>
      </c>
      <c r="I146" s="5" t="s">
        <v>132</v>
      </c>
      <c r="J146" s="6"/>
      <c r="M146" s="19"/>
      <c r="N146" s="6"/>
      <c r="P146" s="6"/>
      <c r="R146" s="6"/>
      <c r="T146" s="6"/>
      <c r="U146" s="6"/>
      <c r="IU146" s="2"/>
    </row>
    <row r="147" spans="3:255" ht="26.25" customHeight="1">
      <c r="C147" s="1"/>
      <c r="D147" s="2" t="s">
        <v>133</v>
      </c>
      <c r="E147" s="2"/>
      <c r="F147" s="6"/>
      <c r="H147" s="6"/>
      <c r="J147" s="6"/>
      <c r="M147" s="19"/>
      <c r="N147" s="6"/>
      <c r="O147" s="6"/>
      <c r="P147" s="6"/>
      <c r="Q147" s="6"/>
      <c r="R147" s="6"/>
      <c r="S147" s="6"/>
      <c r="T147" s="6"/>
      <c r="U147" s="6"/>
      <c r="IU147" s="2"/>
    </row>
    <row r="148" spans="3:255" ht="26.25" customHeight="1">
      <c r="C148" s="1"/>
      <c r="E148" s="2"/>
      <c r="F148" s="6"/>
      <c r="H148" s="6"/>
      <c r="J148" s="6"/>
      <c r="M148" s="19"/>
      <c r="N148" s="6"/>
      <c r="O148" s="6"/>
      <c r="P148" s="6"/>
      <c r="Q148" s="6"/>
      <c r="R148" s="6"/>
      <c r="S148" s="6"/>
      <c r="T148" s="6"/>
      <c r="U148" s="6"/>
      <c r="IU148" s="2"/>
    </row>
    <row r="149" spans="1:255" ht="26.25" customHeight="1">
      <c r="A149" s="8" t="s">
        <v>4</v>
      </c>
      <c r="C149" s="1"/>
      <c r="E149" s="2"/>
      <c r="I149" s="17" t="s">
        <v>134</v>
      </c>
      <c r="J149" s="6"/>
      <c r="M149" s="19"/>
      <c r="N149" s="6"/>
      <c r="P149" s="6"/>
      <c r="R149" s="6"/>
      <c r="T149" s="6"/>
      <c r="U149" s="6"/>
      <c r="IU149" s="2"/>
    </row>
    <row r="150" spans="3:9" ht="12" customHeight="1">
      <c r="C150" s="1"/>
      <c r="E150" s="9"/>
      <c r="G150" s="1"/>
      <c r="I150" s="10"/>
    </row>
    <row r="151" spans="1:254" ht="26.25" customHeight="1">
      <c r="A151" s="1" t="s">
        <v>6</v>
      </c>
      <c r="B151" s="11"/>
      <c r="C151" s="1" t="s">
        <v>7</v>
      </c>
      <c r="D151" s="11"/>
      <c r="E151" s="9" t="s">
        <v>8</v>
      </c>
      <c r="F151" s="11"/>
      <c r="G151" s="12" t="s">
        <v>9</v>
      </c>
      <c r="H151" s="11"/>
      <c r="I151" s="13" t="s">
        <v>10</v>
      </c>
      <c r="IL151" s="6"/>
      <c r="IM151" s="6"/>
      <c r="IN151" s="6"/>
      <c r="IO151" s="6"/>
      <c r="IP151" s="6"/>
      <c r="IQ151" s="6"/>
      <c r="IR151" s="6"/>
      <c r="IS151" s="6"/>
      <c r="IT151" s="6"/>
    </row>
    <row r="152" spans="3:254" ht="12" customHeight="1">
      <c r="C152" s="1"/>
      <c r="E152" s="9"/>
      <c r="F152" s="14"/>
      <c r="G152" s="1"/>
      <c r="H152" s="11"/>
      <c r="IL152" s="6"/>
      <c r="IM152" s="6"/>
      <c r="IN152" s="6"/>
      <c r="IO152" s="6"/>
      <c r="IP152" s="6"/>
      <c r="IQ152" s="6"/>
      <c r="IR152" s="6"/>
      <c r="IS152" s="6"/>
      <c r="IT152" s="6"/>
    </row>
    <row r="153" spans="3:254" ht="24">
      <c r="C153" s="1"/>
      <c r="D153" s="22" t="s">
        <v>135</v>
      </c>
      <c r="E153" s="9"/>
      <c r="F153" s="14"/>
      <c r="G153" s="1"/>
      <c r="H153" s="11"/>
      <c r="IL153" s="6"/>
      <c r="IM153" s="6"/>
      <c r="IN153" s="6"/>
      <c r="IO153" s="6"/>
      <c r="IP153" s="6"/>
      <c r="IQ153" s="6"/>
      <c r="IR153" s="6"/>
      <c r="IS153" s="6"/>
      <c r="IT153" s="6"/>
    </row>
    <row r="154" spans="1:255" ht="26.25" customHeight="1">
      <c r="A154" s="1">
        <f>A144</f>
        <v>238.84000000000003</v>
      </c>
      <c r="C154" s="1">
        <v>0</v>
      </c>
      <c r="E154" s="11" t="s">
        <v>13</v>
      </c>
      <c r="F154" s="6"/>
      <c r="G154" s="3">
        <v>9.6</v>
      </c>
      <c r="H154" s="6"/>
      <c r="I154" s="5" t="s">
        <v>136</v>
      </c>
      <c r="J154" s="6"/>
      <c r="M154" s="19"/>
      <c r="N154" s="6"/>
      <c r="O154" s="6"/>
      <c r="P154" s="6"/>
      <c r="Q154" s="6"/>
      <c r="R154" s="6"/>
      <c r="S154" s="6"/>
      <c r="T154" s="6"/>
      <c r="U154" s="6"/>
      <c r="IU154" s="2"/>
    </row>
    <row r="155" spans="1:255" ht="26.25" customHeight="1">
      <c r="A155" s="1">
        <f>SUM(G154+A154)</f>
        <v>248.44000000000003</v>
      </c>
      <c r="C155" s="1">
        <f>SUM(G154+C154)</f>
        <v>9.6</v>
      </c>
      <c r="E155" s="11" t="s">
        <v>13</v>
      </c>
      <c r="F155" s="6"/>
      <c r="G155" s="3">
        <v>2.6</v>
      </c>
      <c r="H155" s="6"/>
      <c r="I155" s="5" t="s">
        <v>137</v>
      </c>
      <c r="J155" s="6"/>
      <c r="M155" s="19"/>
      <c r="N155" s="6"/>
      <c r="O155" s="6"/>
      <c r="P155" s="6"/>
      <c r="Q155" s="6"/>
      <c r="R155" s="6"/>
      <c r="S155" s="6"/>
      <c r="T155" s="6"/>
      <c r="U155" s="6"/>
      <c r="IU155" s="2"/>
    </row>
    <row r="156" spans="1:255" ht="26.25" customHeight="1">
      <c r="A156" s="1">
        <f>SUM(G155+A155)</f>
        <v>251.04000000000002</v>
      </c>
      <c r="C156" s="1">
        <f>SUM(G155+C155)</f>
        <v>12.2</v>
      </c>
      <c r="E156" s="4" t="s">
        <v>29</v>
      </c>
      <c r="F156" s="6"/>
      <c r="G156" s="3">
        <v>1.3</v>
      </c>
      <c r="H156" s="6"/>
      <c r="I156" s="5" t="s">
        <v>138</v>
      </c>
      <c r="J156" s="6"/>
      <c r="M156" s="19"/>
      <c r="N156" s="6"/>
      <c r="O156" s="6"/>
      <c r="P156" s="6"/>
      <c r="Q156" s="6"/>
      <c r="R156" s="6"/>
      <c r="S156" s="6"/>
      <c r="T156" s="6"/>
      <c r="U156" s="6"/>
      <c r="IU156" s="2"/>
    </row>
    <row r="157" spans="1:255" ht="26.25" customHeight="1">
      <c r="A157" s="1">
        <f>SUM(G156+A156)</f>
        <v>252.34000000000003</v>
      </c>
      <c r="C157" s="1">
        <f>SUM(G156+C156)</f>
        <v>13.5</v>
      </c>
      <c r="E157" s="2" t="s">
        <v>139</v>
      </c>
      <c r="F157" s="6"/>
      <c r="G157" s="3">
        <v>0.5</v>
      </c>
      <c r="H157" s="6"/>
      <c r="I157" s="5" t="s">
        <v>140</v>
      </c>
      <c r="J157" s="6"/>
      <c r="M157" s="19"/>
      <c r="N157" s="6"/>
      <c r="O157" s="6"/>
      <c r="P157" s="6"/>
      <c r="Q157" s="6"/>
      <c r="R157" s="6"/>
      <c r="S157" s="6"/>
      <c r="T157" s="6"/>
      <c r="U157" s="6"/>
      <c r="IU157" s="2"/>
    </row>
    <row r="158" spans="3:255" ht="26.25" customHeight="1">
      <c r="C158" s="1">
        <f>0.3+C157</f>
        <v>13.8</v>
      </c>
      <c r="D158" s="2" t="s">
        <v>141</v>
      </c>
      <c r="E158" s="2"/>
      <c r="F158" s="6"/>
      <c r="H158" s="6"/>
      <c r="J158" s="6"/>
      <c r="M158" s="19"/>
      <c r="N158" s="6"/>
      <c r="O158" s="6"/>
      <c r="P158" s="6"/>
      <c r="Q158" s="6"/>
      <c r="R158" s="6"/>
      <c r="S158" s="6"/>
      <c r="T158" s="6"/>
      <c r="U158" s="6"/>
      <c r="IU158" s="2"/>
    </row>
    <row r="159" spans="3:255" ht="26.25" customHeight="1">
      <c r="C159" s="1"/>
      <c r="E159" s="2"/>
      <c r="F159" s="6"/>
      <c r="H159" s="6"/>
      <c r="J159" s="6"/>
      <c r="M159" s="19"/>
      <c r="N159" s="6"/>
      <c r="O159" s="6"/>
      <c r="P159" s="6"/>
      <c r="Q159" s="6"/>
      <c r="R159" s="6"/>
      <c r="S159" s="6"/>
      <c r="T159" s="6"/>
      <c r="U159" s="6"/>
      <c r="IU159" s="2"/>
    </row>
    <row r="160" spans="1:255" ht="26.25" customHeight="1">
      <c r="A160" s="1">
        <f>SUM(G157+A157)</f>
        <v>252.84000000000003</v>
      </c>
      <c r="C160" s="1">
        <f>SUM(G157+C157)</f>
        <v>14</v>
      </c>
      <c r="E160" s="11" t="s">
        <v>13</v>
      </c>
      <c r="F160" s="6"/>
      <c r="G160" s="3">
        <v>0.7</v>
      </c>
      <c r="H160" s="6"/>
      <c r="I160" s="5" t="s">
        <v>142</v>
      </c>
      <c r="J160" s="6"/>
      <c r="M160" s="19"/>
      <c r="N160" s="6"/>
      <c r="O160" s="6"/>
      <c r="P160" s="6"/>
      <c r="Q160" s="6"/>
      <c r="R160" s="6"/>
      <c r="S160" s="6"/>
      <c r="T160" s="6"/>
      <c r="U160" s="6"/>
      <c r="IU160" s="2"/>
    </row>
    <row r="161" spans="1:255" ht="26.25" customHeight="1">
      <c r="A161" s="1">
        <f>SUM(G160+A160)</f>
        <v>253.54000000000002</v>
      </c>
      <c r="C161" s="1">
        <f>SUM(G160+C160)</f>
        <v>14.7</v>
      </c>
      <c r="E161" s="2" t="s">
        <v>139</v>
      </c>
      <c r="F161" s="6"/>
      <c r="G161" s="3">
        <v>0.1</v>
      </c>
      <c r="H161" s="6"/>
      <c r="I161" s="5" t="s">
        <v>143</v>
      </c>
      <c r="J161" s="6"/>
      <c r="M161" s="19"/>
      <c r="N161" s="6"/>
      <c r="O161" s="6"/>
      <c r="P161" s="6"/>
      <c r="Q161" s="6"/>
      <c r="R161" s="6"/>
      <c r="S161" s="6"/>
      <c r="T161" s="6"/>
      <c r="U161" s="6"/>
      <c r="IU161" s="2"/>
    </row>
    <row r="162" spans="1:255" ht="26.25" customHeight="1">
      <c r="A162" s="1">
        <f>SUM(G161+A161)</f>
        <v>253.64000000000001</v>
      </c>
      <c r="C162" s="1">
        <f>SUM(G161+C161)</f>
        <v>14.799999999999999</v>
      </c>
      <c r="E162" s="11" t="s">
        <v>13</v>
      </c>
      <c r="G162" s="1">
        <v>0.6000000000000001</v>
      </c>
      <c r="I162" s="13" t="s">
        <v>144</v>
      </c>
      <c r="J162" s="6"/>
      <c r="N162" s="6"/>
      <c r="P162" s="6"/>
      <c r="R162" s="6"/>
      <c r="T162" s="6"/>
      <c r="U162" s="6"/>
      <c r="IU162" s="2"/>
    </row>
    <row r="163" spans="1:255" ht="26.25" customHeight="1">
      <c r="A163" s="1">
        <f>SUM(G162+A162)</f>
        <v>254.24</v>
      </c>
      <c r="C163" s="1">
        <f>SUM(G162+C162)</f>
        <v>15.399999999999999</v>
      </c>
      <c r="E163" s="11" t="s">
        <v>145</v>
      </c>
      <c r="G163" s="3">
        <v>0.1</v>
      </c>
      <c r="I163" s="13" t="s">
        <v>146</v>
      </c>
      <c r="J163" s="6"/>
      <c r="N163" s="6"/>
      <c r="P163" s="6"/>
      <c r="R163" s="6"/>
      <c r="T163" s="6"/>
      <c r="U163" s="6"/>
      <c r="IU163" s="2"/>
    </row>
    <row r="164" spans="1:255" ht="26.25" customHeight="1">
      <c r="A164" s="1">
        <f>SUM(G163+A163)</f>
        <v>254.34</v>
      </c>
      <c r="C164" s="1">
        <f>SUM(G163+C163)</f>
        <v>15.499999999999998</v>
      </c>
      <c r="E164" s="2" t="s">
        <v>139</v>
      </c>
      <c r="F164" s="6"/>
      <c r="G164" s="3">
        <v>1.4</v>
      </c>
      <c r="H164" s="6"/>
      <c r="I164" s="5" t="s">
        <v>147</v>
      </c>
      <c r="J164" s="6"/>
      <c r="M164" s="19"/>
      <c r="N164" s="6"/>
      <c r="O164" s="6"/>
      <c r="P164" s="6"/>
      <c r="Q164" s="6"/>
      <c r="R164" s="6"/>
      <c r="S164" s="6"/>
      <c r="T164" s="6"/>
      <c r="U164" s="6"/>
      <c r="IU164" s="2"/>
    </row>
    <row r="165" spans="1:255" ht="26.25" customHeight="1">
      <c r="A165" s="1">
        <f>SUM(G164+A164)</f>
        <v>255.74</v>
      </c>
      <c r="C165" s="1">
        <f>SUM(G164+C164)</f>
        <v>16.9</v>
      </c>
      <c r="E165" s="4" t="s">
        <v>32</v>
      </c>
      <c r="F165" s="6"/>
      <c r="G165" s="3">
        <v>2.5</v>
      </c>
      <c r="H165" s="6"/>
      <c r="I165" s="5" t="s">
        <v>148</v>
      </c>
      <c r="J165" s="6"/>
      <c r="M165" s="19"/>
      <c r="N165" s="6"/>
      <c r="O165" s="6"/>
      <c r="P165" s="6"/>
      <c r="Q165" s="6"/>
      <c r="R165" s="6"/>
      <c r="S165" s="6"/>
      <c r="T165" s="6"/>
      <c r="U165" s="6"/>
      <c r="IU165" s="2"/>
    </row>
    <row r="166" spans="1:255" ht="26.25" customHeight="1">
      <c r="A166" s="1">
        <f>SUM(G165+A165)</f>
        <v>258.24</v>
      </c>
      <c r="C166" s="1">
        <f>SUM(G165+C165)</f>
        <v>19.4</v>
      </c>
      <c r="E166" s="11" t="s">
        <v>13</v>
      </c>
      <c r="F166" s="6"/>
      <c r="G166" s="3">
        <v>2.2</v>
      </c>
      <c r="H166" s="6"/>
      <c r="I166" s="5" t="s">
        <v>149</v>
      </c>
      <c r="J166" s="6"/>
      <c r="M166" s="19"/>
      <c r="N166" s="6"/>
      <c r="O166" s="6"/>
      <c r="P166" s="6"/>
      <c r="Q166" s="6"/>
      <c r="R166" s="6"/>
      <c r="S166" s="6"/>
      <c r="T166" s="6"/>
      <c r="U166" s="6"/>
      <c r="IU166" s="2"/>
    </row>
    <row r="167" spans="1:255" ht="26.25" customHeight="1">
      <c r="A167" s="1">
        <f>SUM(G166+A166)</f>
        <v>260.44</v>
      </c>
      <c r="C167" s="1">
        <f>SUM(G166+C166)</f>
        <v>21.599999999999998</v>
      </c>
      <c r="E167" s="2" t="s">
        <v>139</v>
      </c>
      <c r="F167" s="6"/>
      <c r="G167" s="3">
        <v>4.7</v>
      </c>
      <c r="H167" s="6"/>
      <c r="I167" s="5" t="s">
        <v>150</v>
      </c>
      <c r="J167" s="6"/>
      <c r="M167" s="19"/>
      <c r="N167" s="6"/>
      <c r="O167" s="6"/>
      <c r="P167" s="6"/>
      <c r="Q167" s="6"/>
      <c r="R167" s="6"/>
      <c r="S167" s="6"/>
      <c r="T167" s="6"/>
      <c r="U167" s="6"/>
      <c r="IU167" s="2"/>
    </row>
    <row r="168" spans="1:255" ht="26.25" customHeight="1">
      <c r="A168" s="1">
        <f>SUM(G167+A167)</f>
        <v>265.14</v>
      </c>
      <c r="C168" s="1">
        <f>SUM(G167+C167)</f>
        <v>26.299999999999997</v>
      </c>
      <c r="E168" s="11" t="s">
        <v>13</v>
      </c>
      <c r="F168" s="6"/>
      <c r="G168" s="3">
        <v>3.7</v>
      </c>
      <c r="H168" s="6"/>
      <c r="I168" s="5" t="s">
        <v>151</v>
      </c>
      <c r="J168" s="6"/>
      <c r="M168" s="19"/>
      <c r="N168" s="6"/>
      <c r="O168" s="6"/>
      <c r="P168" s="6"/>
      <c r="Q168" s="6"/>
      <c r="R168" s="6"/>
      <c r="S168" s="6"/>
      <c r="T168" s="6"/>
      <c r="U168" s="6"/>
      <c r="IU168" s="2"/>
    </row>
    <row r="169" spans="1:255" ht="26.25" customHeight="1">
      <c r="A169" s="1">
        <f>SUM(G168+A168)</f>
        <v>268.84</v>
      </c>
      <c r="C169" s="1">
        <f>SUM(G168+C168)</f>
        <v>29.999999999999996</v>
      </c>
      <c r="E169" s="11" t="s">
        <v>13</v>
      </c>
      <c r="F169" s="6"/>
      <c r="G169" s="3">
        <v>1.1</v>
      </c>
      <c r="H169" s="6"/>
      <c r="I169" s="5" t="s">
        <v>152</v>
      </c>
      <c r="J169" s="6"/>
      <c r="M169" s="19"/>
      <c r="N169" s="6"/>
      <c r="O169" s="6"/>
      <c r="P169" s="6"/>
      <c r="Q169" s="6"/>
      <c r="R169" s="6"/>
      <c r="S169" s="6"/>
      <c r="T169" s="6"/>
      <c r="U169" s="6"/>
      <c r="IU169" s="2"/>
    </row>
    <row r="170" spans="1:255" ht="26.25" customHeight="1">
      <c r="A170" s="1">
        <f>SUM(G169+A169)</f>
        <v>269.94</v>
      </c>
      <c r="C170" s="1">
        <f>SUM(G169+C169)</f>
        <v>31.099999999999998</v>
      </c>
      <c r="E170" s="2" t="s">
        <v>139</v>
      </c>
      <c r="F170" s="6"/>
      <c r="G170" s="3">
        <v>1.9</v>
      </c>
      <c r="H170" s="6"/>
      <c r="I170" s="5" t="s">
        <v>153</v>
      </c>
      <c r="J170" s="6"/>
      <c r="M170" s="19"/>
      <c r="N170" s="6"/>
      <c r="O170" s="6"/>
      <c r="P170" s="6"/>
      <c r="Q170" s="6"/>
      <c r="R170" s="6"/>
      <c r="S170" s="6"/>
      <c r="T170" s="6"/>
      <c r="U170" s="6"/>
      <c r="IU170" s="2"/>
    </row>
    <row r="171" spans="3:255" ht="26.25" customHeight="1">
      <c r="C171" s="1"/>
      <c r="D171" s="2" t="s">
        <v>154</v>
      </c>
      <c r="E171" s="2"/>
      <c r="F171" s="6"/>
      <c r="H171" s="6"/>
      <c r="J171" s="6"/>
      <c r="M171" s="19"/>
      <c r="N171" s="6"/>
      <c r="O171" s="6"/>
      <c r="P171" s="6"/>
      <c r="Q171" s="6"/>
      <c r="R171" s="6"/>
      <c r="S171" s="6"/>
      <c r="T171" s="6"/>
      <c r="U171" s="6"/>
      <c r="IU171" s="2"/>
    </row>
    <row r="172" spans="1:255" ht="26.25" customHeight="1">
      <c r="A172" s="1">
        <f>SUM(G170+A170)</f>
        <v>271.84</v>
      </c>
      <c r="C172" s="1">
        <f>SUM(G170+C170)</f>
        <v>33</v>
      </c>
      <c r="E172" s="2" t="s">
        <v>139</v>
      </c>
      <c r="F172" s="6"/>
      <c r="G172" s="3">
        <v>1.8</v>
      </c>
      <c r="H172" s="6"/>
      <c r="I172" s="5" t="s">
        <v>153</v>
      </c>
      <c r="J172" s="6"/>
      <c r="M172" s="19"/>
      <c r="N172" s="6"/>
      <c r="O172" s="6"/>
      <c r="P172" s="6"/>
      <c r="Q172" s="6"/>
      <c r="R172" s="6"/>
      <c r="S172" s="6"/>
      <c r="T172" s="6"/>
      <c r="U172" s="6"/>
      <c r="IU172" s="2"/>
    </row>
    <row r="173" spans="1:255" ht="26.25" customHeight="1">
      <c r="A173" s="1">
        <f>SUM(G172+A172)</f>
        <v>273.64</v>
      </c>
      <c r="C173" s="1">
        <f>SUM(G172+C172)</f>
        <v>34.8</v>
      </c>
      <c r="E173" s="11" t="s">
        <v>13</v>
      </c>
      <c r="F173" s="6"/>
      <c r="G173" s="3">
        <v>29</v>
      </c>
      <c r="H173" s="6"/>
      <c r="I173" s="5" t="s">
        <v>155</v>
      </c>
      <c r="J173" s="6"/>
      <c r="M173" s="19"/>
      <c r="N173" s="6"/>
      <c r="O173" s="6"/>
      <c r="P173" s="6"/>
      <c r="Q173" s="6"/>
      <c r="R173" s="6"/>
      <c r="S173" s="6"/>
      <c r="T173" s="6"/>
      <c r="U173" s="6"/>
      <c r="IU173" s="2"/>
    </row>
    <row r="174" spans="1:255" ht="26.25" customHeight="1">
      <c r="A174" s="1">
        <f>SUM(G173+A173)</f>
        <v>302.64</v>
      </c>
      <c r="C174" s="1">
        <f>SUM(G173+C173)</f>
        <v>63.8</v>
      </c>
      <c r="E174" s="11" t="s">
        <v>13</v>
      </c>
      <c r="F174" s="6"/>
      <c r="H174" s="6"/>
      <c r="I174" s="5" t="s">
        <v>156</v>
      </c>
      <c r="J174" s="6"/>
      <c r="M174" s="19"/>
      <c r="N174" s="6"/>
      <c r="O174" s="6"/>
      <c r="P174" s="6"/>
      <c r="Q174" s="6"/>
      <c r="R174" s="6"/>
      <c r="S174" s="6"/>
      <c r="T174" s="6"/>
      <c r="U174" s="6"/>
      <c r="IU174" s="2"/>
    </row>
    <row r="175" spans="3:255" ht="26.25" customHeight="1">
      <c r="C175" s="1"/>
      <c r="E175" s="4" t="s">
        <v>41</v>
      </c>
      <c r="I175" s="5" t="s">
        <v>157</v>
      </c>
      <c r="J175" s="6"/>
      <c r="M175" s="19"/>
      <c r="N175" s="6"/>
      <c r="P175" s="6"/>
      <c r="R175" s="6"/>
      <c r="T175" s="6"/>
      <c r="U175" s="6"/>
      <c r="IU175" s="2"/>
    </row>
    <row r="176" spans="3:255" ht="26.25" customHeight="1">
      <c r="C176" s="1"/>
      <c r="E176" s="4" t="s">
        <v>43</v>
      </c>
      <c r="I176" s="5" t="s">
        <v>158</v>
      </c>
      <c r="J176" s="6"/>
      <c r="M176" s="19"/>
      <c r="N176" s="6"/>
      <c r="P176" s="6"/>
      <c r="R176" s="6"/>
      <c r="T176" s="6"/>
      <c r="U176" s="6"/>
      <c r="IU176" s="2"/>
    </row>
    <row r="177" spans="3:255" ht="26.25" customHeight="1">
      <c r="C177" s="1"/>
      <c r="J177" s="6"/>
      <c r="M177" s="19"/>
      <c r="N177" s="6"/>
      <c r="P177" s="6"/>
      <c r="R177" s="6"/>
      <c r="T177" s="6"/>
      <c r="U177" s="6"/>
      <c r="IU177" s="2"/>
    </row>
    <row r="178" spans="1:255" ht="26.25" customHeight="1">
      <c r="A178" s="8" t="s">
        <v>4</v>
      </c>
      <c r="C178" s="1"/>
      <c r="E178" s="2"/>
      <c r="I178" s="17" t="s">
        <v>159</v>
      </c>
      <c r="J178" s="6"/>
      <c r="M178" s="19"/>
      <c r="N178" s="6"/>
      <c r="P178" s="6"/>
      <c r="R178" s="6"/>
      <c r="T178" s="6"/>
      <c r="U178" s="6"/>
      <c r="IU178" s="2"/>
    </row>
    <row r="179" spans="3:9" ht="12" customHeight="1">
      <c r="C179" s="1"/>
      <c r="E179" s="9"/>
      <c r="G179" s="1"/>
      <c r="I179" s="10"/>
    </row>
    <row r="180" spans="1:254" ht="26.25" customHeight="1">
      <c r="A180" s="1" t="s">
        <v>6</v>
      </c>
      <c r="B180" s="11"/>
      <c r="C180" s="1" t="s">
        <v>7</v>
      </c>
      <c r="D180" s="11"/>
      <c r="E180" s="9" t="s">
        <v>8</v>
      </c>
      <c r="F180" s="11"/>
      <c r="G180" s="12" t="s">
        <v>9</v>
      </c>
      <c r="H180" s="11"/>
      <c r="I180" s="13" t="s">
        <v>10</v>
      </c>
      <c r="IL180" s="6"/>
      <c r="IM180" s="6"/>
      <c r="IN180" s="6"/>
      <c r="IO180" s="6"/>
      <c r="IP180" s="6"/>
      <c r="IQ180" s="6"/>
      <c r="IR180" s="6"/>
      <c r="IS180" s="6"/>
      <c r="IT180" s="6"/>
    </row>
    <row r="181" spans="3:254" ht="12" customHeight="1">
      <c r="C181" s="1"/>
      <c r="E181" s="9"/>
      <c r="F181" s="14"/>
      <c r="G181" s="1"/>
      <c r="H181" s="11"/>
      <c r="IL181" s="6"/>
      <c r="IM181" s="6"/>
      <c r="IN181" s="6"/>
      <c r="IO181" s="6"/>
      <c r="IP181" s="6"/>
      <c r="IQ181" s="6"/>
      <c r="IR181" s="6"/>
      <c r="IS181" s="6"/>
      <c r="IT181" s="6"/>
    </row>
    <row r="182" spans="3:255" ht="26.25" customHeight="1">
      <c r="C182" s="1"/>
      <c r="D182" s="2" t="s">
        <v>160</v>
      </c>
      <c r="E182" s="2"/>
      <c r="J182" s="6"/>
      <c r="M182" s="19"/>
      <c r="N182" s="6"/>
      <c r="P182" s="6"/>
      <c r="R182" s="6"/>
      <c r="T182" s="6"/>
      <c r="U182" s="6"/>
      <c r="IU182" s="2"/>
    </row>
    <row r="183" spans="1:255" ht="26.25" customHeight="1">
      <c r="A183" s="1">
        <f>A174</f>
        <v>302.64</v>
      </c>
      <c r="C183" s="1">
        <v>0</v>
      </c>
      <c r="E183" s="2" t="s">
        <v>139</v>
      </c>
      <c r="F183" s="6"/>
      <c r="G183" s="3">
        <v>29</v>
      </c>
      <c r="H183" s="6"/>
      <c r="I183" s="5" t="s">
        <v>161</v>
      </c>
      <c r="J183" s="6"/>
      <c r="M183" s="19"/>
      <c r="N183" s="6"/>
      <c r="O183" s="6"/>
      <c r="P183" s="6"/>
      <c r="Q183" s="6"/>
      <c r="R183" s="6"/>
      <c r="S183" s="6"/>
      <c r="T183" s="6"/>
      <c r="U183" s="6"/>
      <c r="IU183" s="2"/>
    </row>
    <row r="184" spans="1:13" s="2" customFormat="1" ht="28.5" customHeight="1">
      <c r="A184" s="1">
        <f>SUM(G183+A183)</f>
        <v>331.64</v>
      </c>
      <c r="C184" s="1">
        <f>SUM(G183+C183)</f>
        <v>29</v>
      </c>
      <c r="E184" s="2" t="s">
        <v>139</v>
      </c>
      <c r="G184" s="3">
        <v>1.8</v>
      </c>
      <c r="I184" s="5" t="s">
        <v>153</v>
      </c>
      <c r="J184" s="3"/>
      <c r="K184" s="23"/>
      <c r="L184" s="3"/>
      <c r="M184" s="23"/>
    </row>
    <row r="185" spans="1:13" s="2" customFormat="1" ht="28.5" customHeight="1">
      <c r="A185" s="1">
        <f>SUM(G184+A184)</f>
        <v>333.44</v>
      </c>
      <c r="C185" s="1">
        <f>SUM(G184+C184)</f>
        <v>30.8</v>
      </c>
      <c r="E185" s="11" t="s">
        <v>13</v>
      </c>
      <c r="G185" s="3">
        <v>1.9</v>
      </c>
      <c r="I185" s="5" t="s">
        <v>153</v>
      </c>
      <c r="J185" s="3"/>
      <c r="K185" s="23"/>
      <c r="L185" s="3"/>
      <c r="M185" s="23"/>
    </row>
    <row r="186" spans="1:13" s="2" customFormat="1" ht="28.5" customHeight="1">
      <c r="A186" s="24"/>
      <c r="B186" s="25"/>
      <c r="C186" s="1">
        <f>0.1+C185</f>
        <v>30.900000000000002</v>
      </c>
      <c r="D186" s="25" t="s">
        <v>162</v>
      </c>
      <c r="E186" s="26"/>
      <c r="F186" s="6"/>
      <c r="G186" s="3"/>
      <c r="H186" s="25"/>
      <c r="I186" s="27"/>
      <c r="J186" s="3"/>
      <c r="K186" s="23"/>
      <c r="L186" s="3"/>
      <c r="M186" s="23"/>
    </row>
    <row r="187" spans="1:13" s="2" customFormat="1" ht="28.5" customHeight="1">
      <c r="A187" s="1">
        <f>SUM(G185+A185)</f>
        <v>335.34</v>
      </c>
      <c r="C187" s="1">
        <f>SUM(G185+C185)</f>
        <v>32.7</v>
      </c>
      <c r="E187" s="11" t="s">
        <v>13</v>
      </c>
      <c r="G187" s="3">
        <v>1.1</v>
      </c>
      <c r="I187" s="5" t="s">
        <v>152</v>
      </c>
      <c r="J187" s="3"/>
      <c r="K187" s="23"/>
      <c r="L187" s="3"/>
      <c r="M187" s="23"/>
    </row>
    <row r="188" spans="1:255" ht="26.25" customHeight="1">
      <c r="A188" s="1">
        <f>SUM(G187+A187)</f>
        <v>336.44</v>
      </c>
      <c r="C188" s="1">
        <f>SUM(G187+C187)</f>
        <v>33.800000000000004</v>
      </c>
      <c r="E188" s="2" t="s">
        <v>139</v>
      </c>
      <c r="F188" s="6"/>
      <c r="G188" s="3">
        <v>3.7</v>
      </c>
      <c r="H188" s="6"/>
      <c r="I188" s="5" t="s">
        <v>151</v>
      </c>
      <c r="J188" s="6"/>
      <c r="M188" s="19"/>
      <c r="N188" s="6"/>
      <c r="O188" s="6"/>
      <c r="P188" s="6"/>
      <c r="Q188" s="6"/>
      <c r="R188" s="6"/>
      <c r="S188" s="6"/>
      <c r="T188" s="6"/>
      <c r="U188" s="6"/>
      <c r="IU188" s="2"/>
    </row>
    <row r="189" spans="1:255" ht="26.25" customHeight="1">
      <c r="A189" s="1">
        <f>SUM(G188+A188)</f>
        <v>340.14</v>
      </c>
      <c r="C189" s="1">
        <f>SUM(G188+C188)</f>
        <v>37.50000000000001</v>
      </c>
      <c r="E189" s="2" t="s">
        <v>139</v>
      </c>
      <c r="F189" s="6"/>
      <c r="G189" s="3">
        <v>4.7</v>
      </c>
      <c r="H189" s="6"/>
      <c r="I189" s="5" t="s">
        <v>150</v>
      </c>
      <c r="J189" s="6"/>
      <c r="M189" s="19"/>
      <c r="N189" s="6"/>
      <c r="O189" s="6"/>
      <c r="P189" s="6"/>
      <c r="Q189" s="6"/>
      <c r="R189" s="6"/>
      <c r="S189" s="6"/>
      <c r="T189" s="6"/>
      <c r="U189" s="6"/>
      <c r="IU189" s="2"/>
    </row>
    <row r="190" spans="1:255" ht="26.25" customHeight="1">
      <c r="A190" s="1">
        <f>SUM(G189+A189)</f>
        <v>344.84</v>
      </c>
      <c r="C190" s="1">
        <f>SUM(G189+C189)</f>
        <v>42.20000000000001</v>
      </c>
      <c r="E190" s="11" t="s">
        <v>13</v>
      </c>
      <c r="F190" s="6"/>
      <c r="G190" s="3">
        <v>2.2</v>
      </c>
      <c r="H190" s="6"/>
      <c r="I190" s="5" t="s">
        <v>149</v>
      </c>
      <c r="J190" s="6"/>
      <c r="M190" s="19"/>
      <c r="N190" s="6"/>
      <c r="O190" s="6"/>
      <c r="P190" s="6"/>
      <c r="Q190" s="6"/>
      <c r="R190" s="6"/>
      <c r="S190" s="6"/>
      <c r="T190" s="6"/>
      <c r="U190" s="6"/>
      <c r="IU190" s="2"/>
    </row>
    <row r="191" spans="1:255" ht="26.25" customHeight="1">
      <c r="A191" s="1">
        <f>SUM(G190+A190)</f>
        <v>347.03999999999996</v>
      </c>
      <c r="C191" s="1">
        <f>SUM(G190+C190)</f>
        <v>44.40000000000001</v>
      </c>
      <c r="E191" s="2" t="s">
        <v>139</v>
      </c>
      <c r="F191" s="6"/>
      <c r="G191" s="3">
        <v>2.5</v>
      </c>
      <c r="H191" s="6"/>
      <c r="I191" s="5" t="s">
        <v>148</v>
      </c>
      <c r="J191" s="6"/>
      <c r="M191" s="19"/>
      <c r="N191" s="6"/>
      <c r="O191" s="6"/>
      <c r="P191" s="6"/>
      <c r="Q191" s="6"/>
      <c r="R191" s="6"/>
      <c r="S191" s="6"/>
      <c r="T191" s="6"/>
      <c r="U191" s="6"/>
      <c r="IU191" s="2"/>
    </row>
    <row r="192" spans="1:255" ht="26.25" customHeight="1">
      <c r="A192" s="1">
        <f>SUM(G191+A191)</f>
        <v>349.53999999999996</v>
      </c>
      <c r="C192" s="1">
        <f>SUM(G191+C191)</f>
        <v>46.90000000000001</v>
      </c>
      <c r="E192" s="4" t="s">
        <v>32</v>
      </c>
      <c r="F192" s="6"/>
      <c r="G192" s="3">
        <v>1.3</v>
      </c>
      <c r="H192" s="6"/>
      <c r="I192" s="5" t="s">
        <v>147</v>
      </c>
      <c r="J192" s="6"/>
      <c r="M192" s="19"/>
      <c r="N192" s="6"/>
      <c r="O192" s="6"/>
      <c r="P192" s="6"/>
      <c r="Q192" s="6"/>
      <c r="R192" s="6"/>
      <c r="S192" s="6"/>
      <c r="T192" s="6"/>
      <c r="U192" s="6"/>
      <c r="IU192" s="2"/>
    </row>
    <row r="193" spans="1:255" ht="26.25" customHeight="1">
      <c r="A193" s="1">
        <f>SUM(G192+A192)</f>
        <v>350.84</v>
      </c>
      <c r="C193" s="1">
        <f>SUM(G192+C192)</f>
        <v>48.20000000000001</v>
      </c>
      <c r="E193" s="11" t="s">
        <v>13</v>
      </c>
      <c r="F193" s="6"/>
      <c r="G193" s="3">
        <v>0.1</v>
      </c>
      <c r="I193" s="13" t="s">
        <v>163</v>
      </c>
      <c r="J193" s="6"/>
      <c r="M193" s="19"/>
      <c r="N193" s="6"/>
      <c r="O193" s="6"/>
      <c r="P193" s="6"/>
      <c r="Q193" s="6"/>
      <c r="R193" s="6"/>
      <c r="S193" s="6"/>
      <c r="T193" s="6"/>
      <c r="U193" s="6"/>
      <c r="IU193" s="2"/>
    </row>
    <row r="194" spans="1:255" ht="26.25" customHeight="1">
      <c r="A194" s="1">
        <f>SUM(G193+A193)</f>
        <v>350.94</v>
      </c>
      <c r="C194" s="1">
        <f>SUM(G193+C193)</f>
        <v>48.30000000000001</v>
      </c>
      <c r="E194" s="2" t="s">
        <v>139</v>
      </c>
      <c r="F194" s="6"/>
      <c r="G194" s="1">
        <v>0.7</v>
      </c>
      <c r="I194" s="13" t="s">
        <v>144</v>
      </c>
      <c r="J194" s="6"/>
      <c r="M194" s="19"/>
      <c r="N194" s="6"/>
      <c r="O194" s="6"/>
      <c r="P194" s="6"/>
      <c r="Q194" s="6"/>
      <c r="R194" s="6"/>
      <c r="S194" s="6"/>
      <c r="T194" s="6"/>
      <c r="U194" s="6"/>
      <c r="IU194" s="2"/>
    </row>
    <row r="195" spans="1:255" ht="26.25" customHeight="1">
      <c r="A195" s="1">
        <f>SUM(G194+A194)</f>
        <v>351.64</v>
      </c>
      <c r="C195" s="1">
        <f>SUM(G194+C194)</f>
        <v>49.000000000000014</v>
      </c>
      <c r="E195" s="2" t="s">
        <v>139</v>
      </c>
      <c r="F195" s="6"/>
      <c r="G195" s="3">
        <v>0.1</v>
      </c>
      <c r="H195" s="6"/>
      <c r="I195" s="5" t="s">
        <v>164</v>
      </c>
      <c r="J195" s="6"/>
      <c r="M195" s="19"/>
      <c r="N195" s="6"/>
      <c r="O195" s="6"/>
      <c r="P195" s="6"/>
      <c r="Q195" s="6"/>
      <c r="R195" s="6"/>
      <c r="S195" s="6"/>
      <c r="T195" s="6"/>
      <c r="U195" s="6"/>
      <c r="IU195" s="2"/>
    </row>
    <row r="196" spans="1:255" ht="26.25" customHeight="1">
      <c r="A196" s="1">
        <f>SUM(G195+A195)</f>
        <v>351.74</v>
      </c>
      <c r="C196" s="1">
        <f>SUM(G195+C195)</f>
        <v>49.100000000000016</v>
      </c>
      <c r="E196" s="11" t="s">
        <v>13</v>
      </c>
      <c r="F196" s="6"/>
      <c r="G196" s="3">
        <v>0.5</v>
      </c>
      <c r="H196" s="6"/>
      <c r="I196" s="5" t="s">
        <v>142</v>
      </c>
      <c r="J196" s="6"/>
      <c r="M196" s="19"/>
      <c r="N196" s="6"/>
      <c r="O196" s="6"/>
      <c r="P196" s="6"/>
      <c r="Q196" s="6"/>
      <c r="R196" s="6"/>
      <c r="S196" s="6"/>
      <c r="T196" s="6"/>
      <c r="U196" s="6"/>
      <c r="IU196" s="2"/>
    </row>
    <row r="197" spans="1:255" ht="26.25" customHeight="1">
      <c r="A197" s="1">
        <f>SUM(G196+A196)</f>
        <v>352.24</v>
      </c>
      <c r="C197" s="1">
        <f>SUM(G196+C196)</f>
        <v>49.600000000000016</v>
      </c>
      <c r="E197" s="2" t="s">
        <v>139</v>
      </c>
      <c r="F197" s="6"/>
      <c r="G197" s="3">
        <v>0.5</v>
      </c>
      <c r="H197" s="6"/>
      <c r="I197" s="5" t="s">
        <v>165</v>
      </c>
      <c r="J197" s="6"/>
      <c r="M197" s="19"/>
      <c r="N197" s="6"/>
      <c r="O197" s="6"/>
      <c r="P197" s="6"/>
      <c r="Q197" s="6"/>
      <c r="R197" s="6"/>
      <c r="S197" s="6"/>
      <c r="T197" s="6"/>
      <c r="U197" s="6"/>
      <c r="IU197" s="2"/>
    </row>
    <row r="198" spans="1:256" ht="26.25" customHeight="1">
      <c r="A198" s="24"/>
      <c r="B198" s="25"/>
      <c r="C198" s="1">
        <f>C197+0.3</f>
        <v>49.90000000000001</v>
      </c>
      <c r="D198" s="25"/>
      <c r="E198" s="25"/>
      <c r="F198" s="25" t="s">
        <v>166</v>
      </c>
      <c r="H198" s="25"/>
      <c r="IU198" s="2"/>
      <c r="IV198" s="2"/>
    </row>
    <row r="199" spans="1:255" ht="26.25" customHeight="1">
      <c r="A199" s="1">
        <f>SUM(G197+A197)</f>
        <v>352.74</v>
      </c>
      <c r="C199" s="1">
        <f>SUM(G197+C197)</f>
        <v>50.100000000000016</v>
      </c>
      <c r="E199" s="2" t="s">
        <v>145</v>
      </c>
      <c r="F199" s="6"/>
      <c r="G199" s="3">
        <v>1.4</v>
      </c>
      <c r="H199" s="6"/>
      <c r="I199" s="5" t="s">
        <v>167</v>
      </c>
      <c r="J199" s="6"/>
      <c r="M199" s="19"/>
      <c r="N199" s="6"/>
      <c r="O199" s="6"/>
      <c r="P199" s="6"/>
      <c r="Q199" s="6"/>
      <c r="R199" s="6"/>
      <c r="S199" s="6"/>
      <c r="T199" s="6"/>
      <c r="U199" s="6"/>
      <c r="IU199" s="2"/>
    </row>
    <row r="200" spans="1:255" ht="26.25" customHeight="1">
      <c r="A200" s="3">
        <f>SUM(G199)+A199</f>
        <v>354.14</v>
      </c>
      <c r="C200" s="3">
        <f>SUM(G199)+C199</f>
        <v>51.500000000000014</v>
      </c>
      <c r="E200" s="4" t="s">
        <v>32</v>
      </c>
      <c r="F200" s="6"/>
      <c r="G200" s="3">
        <v>2.6</v>
      </c>
      <c r="H200" s="6"/>
      <c r="I200" s="5" t="s">
        <v>137</v>
      </c>
      <c r="J200" s="6"/>
      <c r="M200" s="19"/>
      <c r="N200" s="6"/>
      <c r="O200" s="6"/>
      <c r="P200" s="6"/>
      <c r="Q200" s="6"/>
      <c r="R200" s="6"/>
      <c r="S200" s="6"/>
      <c r="T200" s="6"/>
      <c r="U200" s="6"/>
      <c r="IU200" s="2"/>
    </row>
    <row r="201" spans="1:9" ht="26.25" customHeight="1">
      <c r="A201" s="1">
        <f>SUM(A200+G200)</f>
        <v>356.74</v>
      </c>
      <c r="C201" s="1">
        <f>SUM(G200+C200)</f>
        <v>54.100000000000016</v>
      </c>
      <c r="E201" s="2" t="s">
        <v>139</v>
      </c>
      <c r="F201" s="4"/>
      <c r="G201" s="3">
        <v>9.6</v>
      </c>
      <c r="I201" s="5" t="s">
        <v>136</v>
      </c>
    </row>
    <row r="202" spans="1:9" ht="26.25" customHeight="1">
      <c r="A202" s="1">
        <f>SUM(A201+G201)</f>
        <v>366.34000000000003</v>
      </c>
      <c r="C202" s="1">
        <f>SUM(G201+C201)</f>
        <v>63.70000000000002</v>
      </c>
      <c r="E202" s="4" t="s">
        <v>29</v>
      </c>
      <c r="F202" s="4"/>
      <c r="G202" s="3">
        <v>5.1</v>
      </c>
      <c r="I202" s="5" t="s">
        <v>168</v>
      </c>
    </row>
    <row r="203" spans="1:11" s="2" customFormat="1" ht="26.25" customHeight="1">
      <c r="A203" s="1">
        <f>SUM(G202+A202)</f>
        <v>371.44000000000005</v>
      </c>
      <c r="C203" s="1">
        <f>SUM(G202+C202)</f>
        <v>68.80000000000001</v>
      </c>
      <c r="E203" s="2" t="s">
        <v>16</v>
      </c>
      <c r="G203" s="3">
        <v>8.5</v>
      </c>
      <c r="I203" s="5" t="s">
        <v>169</v>
      </c>
      <c r="K203" s="28"/>
    </row>
    <row r="204" spans="1:11" s="2" customFormat="1" ht="26.25" customHeight="1">
      <c r="A204" s="1">
        <f>SUM(G203+A203)</f>
        <v>379.94000000000005</v>
      </c>
      <c r="C204" s="1">
        <f>SUM(G203+C203)</f>
        <v>77.30000000000001</v>
      </c>
      <c r="E204" s="2" t="s">
        <v>16</v>
      </c>
      <c r="G204" s="3">
        <v>11</v>
      </c>
      <c r="I204" s="5" t="s">
        <v>170</v>
      </c>
      <c r="K204" s="28"/>
    </row>
    <row r="205" spans="1:11" s="2" customFormat="1" ht="26.25" customHeight="1">
      <c r="A205" s="1">
        <f>SUM(G204+A204)</f>
        <v>390.94000000000005</v>
      </c>
      <c r="C205" s="1">
        <f>SUM(G204+C204)</f>
        <v>88.30000000000001</v>
      </c>
      <c r="E205" s="11" t="s">
        <v>13</v>
      </c>
      <c r="G205" s="3">
        <v>3.3</v>
      </c>
      <c r="I205" s="5" t="s">
        <v>108</v>
      </c>
      <c r="K205" s="28"/>
    </row>
    <row r="206" spans="3:256" ht="26.25" customHeight="1">
      <c r="C206" s="1"/>
      <c r="E206" s="9" t="s">
        <v>171</v>
      </c>
      <c r="K206" s="28"/>
      <c r="IU206" s="2"/>
      <c r="IV206" s="2"/>
    </row>
    <row r="207" spans="1:11" s="2" customFormat="1" ht="26.25" customHeight="1">
      <c r="A207" s="1">
        <f>SUM(G205+A205)</f>
        <v>394.24000000000007</v>
      </c>
      <c r="C207" s="1">
        <f>SUM(G205+C205)</f>
        <v>91.60000000000001</v>
      </c>
      <c r="E207" s="2" t="s">
        <v>16</v>
      </c>
      <c r="G207" s="3"/>
      <c r="I207" s="5" t="s">
        <v>172</v>
      </c>
      <c r="J207" s="4"/>
      <c r="K207" s="28"/>
    </row>
    <row r="208" spans="1:256" ht="26.25" customHeight="1">
      <c r="A208" s="3"/>
      <c r="E208" s="2" t="s">
        <v>41</v>
      </c>
      <c r="I208" s="5" t="s">
        <v>173</v>
      </c>
      <c r="J208" s="29"/>
      <c r="K208" s="28"/>
      <c r="IU208" s="2"/>
      <c r="IV208" s="2"/>
    </row>
    <row r="209" spans="1:256" ht="26.25" customHeight="1">
      <c r="A209" s="3"/>
      <c r="E209" s="2" t="s">
        <v>43</v>
      </c>
      <c r="I209" s="5" t="s">
        <v>174</v>
      </c>
      <c r="J209" s="29"/>
      <c r="K209" s="28"/>
      <c r="IU209" s="2"/>
      <c r="IV209" s="2"/>
    </row>
    <row r="210" spans="1:256" ht="26.25" customHeight="1">
      <c r="A210" s="3"/>
      <c r="E210" s="2"/>
      <c r="K210" s="28"/>
      <c r="IU210" s="2"/>
      <c r="IV210" s="2"/>
    </row>
    <row r="211" spans="1:11" s="2" customFormat="1" ht="26.25" customHeight="1">
      <c r="A211" s="8" t="s">
        <v>4</v>
      </c>
      <c r="C211" s="3"/>
      <c r="G211" s="3"/>
      <c r="I211" s="17" t="s">
        <v>175</v>
      </c>
      <c r="K211" s="28"/>
    </row>
    <row r="212" spans="3:9" ht="12" customHeight="1">
      <c r="C212" s="1"/>
      <c r="E212" s="9"/>
      <c r="G212" s="1"/>
      <c r="I212" s="10"/>
    </row>
    <row r="213" spans="1:254" ht="26.25" customHeight="1">
      <c r="A213" s="1" t="s">
        <v>6</v>
      </c>
      <c r="B213" s="11"/>
      <c r="C213" s="1" t="s">
        <v>7</v>
      </c>
      <c r="D213" s="11"/>
      <c r="E213" s="9" t="s">
        <v>8</v>
      </c>
      <c r="F213" s="11"/>
      <c r="G213" s="12" t="s">
        <v>9</v>
      </c>
      <c r="H213" s="11"/>
      <c r="I213" s="13" t="s">
        <v>10</v>
      </c>
      <c r="IL213" s="6"/>
      <c r="IM213" s="6"/>
      <c r="IN213" s="6"/>
      <c r="IO213" s="6"/>
      <c r="IP213" s="6"/>
      <c r="IQ213" s="6"/>
      <c r="IR213" s="6"/>
      <c r="IS213" s="6"/>
      <c r="IT213" s="6"/>
    </row>
    <row r="214" spans="3:254" ht="12" customHeight="1">
      <c r="C214" s="1"/>
      <c r="E214" s="9"/>
      <c r="F214" s="14"/>
      <c r="G214" s="1"/>
      <c r="H214" s="11"/>
      <c r="IL214" s="6"/>
      <c r="IM214" s="6"/>
      <c r="IN214" s="6"/>
      <c r="IO214" s="6"/>
      <c r="IP214" s="6"/>
      <c r="IQ214" s="6"/>
      <c r="IR214" s="6"/>
      <c r="IS214" s="6"/>
      <c r="IT214" s="6"/>
    </row>
    <row r="215" spans="1:11" s="2" customFormat="1" ht="26.25" customHeight="1">
      <c r="A215" s="1">
        <f>A207</f>
        <v>394.24000000000007</v>
      </c>
      <c r="C215" s="1">
        <v>0</v>
      </c>
      <c r="E215" s="2" t="s">
        <v>16</v>
      </c>
      <c r="G215" s="3">
        <v>4.9</v>
      </c>
      <c r="I215" s="5" t="s">
        <v>108</v>
      </c>
      <c r="K215" s="11"/>
    </row>
    <row r="216" spans="1:10" s="2" customFormat="1" ht="26.25" customHeight="1">
      <c r="A216" s="3">
        <f>SUM(G215+A215)</f>
        <v>399.14000000000004</v>
      </c>
      <c r="C216" s="3">
        <f>SUM(G215+C215)</f>
        <v>4.9</v>
      </c>
      <c r="E216" s="9" t="s">
        <v>16</v>
      </c>
      <c r="G216" s="3">
        <v>0.1</v>
      </c>
      <c r="I216" s="13" t="s">
        <v>176</v>
      </c>
      <c r="J216" s="11"/>
    </row>
    <row r="217" spans="1:10" s="2" customFormat="1" ht="26.25" customHeight="1">
      <c r="A217" s="3">
        <f>SUM(G216+A216)</f>
        <v>399.24000000000007</v>
      </c>
      <c r="C217" s="3">
        <f>SUM(G216+C216)</f>
        <v>5</v>
      </c>
      <c r="E217" s="11" t="s">
        <v>13</v>
      </c>
      <c r="G217" s="3">
        <v>9.02</v>
      </c>
      <c r="I217" s="13" t="s">
        <v>176</v>
      </c>
      <c r="J217" s="11"/>
    </row>
    <row r="218" spans="1:10" s="2" customFormat="1" ht="26.25" customHeight="1">
      <c r="A218" s="3">
        <f>SUM(G217+A217)</f>
        <v>408.26000000000005</v>
      </c>
      <c r="C218" s="3">
        <f>SUM(G217+C217)</f>
        <v>14.02</v>
      </c>
      <c r="E218" s="9" t="s">
        <v>16</v>
      </c>
      <c r="G218" s="3">
        <v>8.66</v>
      </c>
      <c r="I218" s="13" t="s">
        <v>177</v>
      </c>
      <c r="J218" s="11"/>
    </row>
    <row r="219" spans="1:10" s="2" customFormat="1" ht="26.25" customHeight="1">
      <c r="A219" s="3">
        <f>SUM(G218+A218)</f>
        <v>416.9200000000001</v>
      </c>
      <c r="C219" s="3">
        <f>SUM(G218+C218)</f>
        <v>22.68</v>
      </c>
      <c r="E219" s="9" t="s">
        <v>16</v>
      </c>
      <c r="G219" s="3">
        <v>6.1</v>
      </c>
      <c r="I219" s="13" t="s">
        <v>178</v>
      </c>
      <c r="J219" s="11"/>
    </row>
    <row r="220" spans="1:10" s="2" customFormat="1" ht="26.25" customHeight="1">
      <c r="A220" s="3">
        <f>SUM(G219+A219)</f>
        <v>423.0200000000001</v>
      </c>
      <c r="C220" s="3">
        <f>SUM(G219+C219)</f>
        <v>28.78</v>
      </c>
      <c r="E220" s="11" t="s">
        <v>13</v>
      </c>
      <c r="G220" s="3">
        <v>8.5</v>
      </c>
      <c r="I220" s="13" t="s">
        <v>179</v>
      </c>
      <c r="J220" s="11"/>
    </row>
    <row r="221" spans="1:10" s="2" customFormat="1" ht="26.25" customHeight="1">
      <c r="A221" s="3">
        <f>SUM(G220+A220)</f>
        <v>431.5200000000001</v>
      </c>
      <c r="C221" s="3">
        <f>SUM(G220+C220)</f>
        <v>37.28</v>
      </c>
      <c r="E221" s="9" t="s">
        <v>16</v>
      </c>
      <c r="G221" s="3">
        <v>2.7</v>
      </c>
      <c r="I221" s="13" t="s">
        <v>180</v>
      </c>
      <c r="J221" s="11"/>
    </row>
    <row r="222" spans="1:10" s="2" customFormat="1" ht="26.25" customHeight="1">
      <c r="A222" s="3">
        <f>SUM(G221+A221)</f>
        <v>434.2200000000001</v>
      </c>
      <c r="C222" s="3">
        <f>SUM(G221+C221)</f>
        <v>39.980000000000004</v>
      </c>
      <c r="E222" s="9" t="s">
        <v>16</v>
      </c>
      <c r="G222" s="3">
        <v>2</v>
      </c>
      <c r="I222" s="13" t="s">
        <v>181</v>
      </c>
      <c r="J222" s="11"/>
    </row>
    <row r="223" spans="1:10" s="2" customFormat="1" ht="26.25" customHeight="1">
      <c r="A223" s="3">
        <f>SUM(G222+A222)</f>
        <v>436.2200000000001</v>
      </c>
      <c r="C223" s="3">
        <f>SUM(G222+C222)</f>
        <v>41.980000000000004</v>
      </c>
      <c r="E223" s="11" t="s">
        <v>13</v>
      </c>
      <c r="G223" s="3">
        <v>12.1</v>
      </c>
      <c r="I223" s="13" t="s">
        <v>182</v>
      </c>
      <c r="J223" s="11"/>
    </row>
    <row r="224" spans="1:10" s="2" customFormat="1" ht="26.25" customHeight="1">
      <c r="A224" s="3">
        <f>SUM(G223+A223)</f>
        <v>448.3200000000001</v>
      </c>
      <c r="C224" s="3">
        <f>SUM(G223+C223)</f>
        <v>54.080000000000005</v>
      </c>
      <c r="E224" s="9" t="s">
        <v>16</v>
      </c>
      <c r="G224" s="3"/>
      <c r="I224" s="13" t="s">
        <v>183</v>
      </c>
      <c r="J224" s="11"/>
    </row>
    <row r="225" spans="1:256" ht="26.25" customHeight="1">
      <c r="A225" s="3"/>
      <c r="E225" s="4" t="s">
        <v>41</v>
      </c>
      <c r="I225" s="13" t="s">
        <v>184</v>
      </c>
      <c r="J225" s="11"/>
      <c r="IU225" s="2"/>
      <c r="IV225" s="2"/>
    </row>
    <row r="226" spans="1:256" ht="26.25" customHeight="1">
      <c r="A226" s="3"/>
      <c r="E226" s="4" t="s">
        <v>43</v>
      </c>
      <c r="I226" s="13" t="s">
        <v>185</v>
      </c>
      <c r="J226" s="11"/>
      <c r="IU226" s="2"/>
      <c r="IV226" s="2"/>
    </row>
    <row r="227" spans="1:256" ht="26.25" customHeight="1">
      <c r="A227" s="3"/>
      <c r="F227" s="2" t="s">
        <v>186</v>
      </c>
      <c r="I227" s="13"/>
      <c r="J227" s="11"/>
      <c r="IU227" s="2"/>
      <c r="IV227" s="2"/>
    </row>
    <row r="228" spans="1:10" s="2" customFormat="1" ht="26.25" customHeight="1">
      <c r="A228" s="3"/>
      <c r="C228" s="3"/>
      <c r="G228" s="6"/>
      <c r="H228" s="6"/>
      <c r="I228" s="6"/>
      <c r="J228" s="11"/>
    </row>
    <row r="229" spans="1:10" s="2" customFormat="1" ht="26.25" customHeight="1">
      <c r="A229" s="8" t="s">
        <v>4</v>
      </c>
      <c r="C229" s="3"/>
      <c r="G229" s="3"/>
      <c r="I229" s="17" t="s">
        <v>187</v>
      </c>
      <c r="J229" s="11"/>
    </row>
    <row r="230" spans="3:9" ht="12" customHeight="1">
      <c r="C230" s="1"/>
      <c r="E230" s="9"/>
      <c r="G230" s="1"/>
      <c r="I230" s="10"/>
    </row>
    <row r="231" spans="1:254" ht="26.25" customHeight="1">
      <c r="A231" s="1" t="s">
        <v>6</v>
      </c>
      <c r="B231" s="11"/>
      <c r="C231" s="1" t="s">
        <v>7</v>
      </c>
      <c r="D231" s="11"/>
      <c r="E231" s="9" t="s">
        <v>8</v>
      </c>
      <c r="F231" s="11"/>
      <c r="G231" s="12" t="s">
        <v>9</v>
      </c>
      <c r="H231" s="11"/>
      <c r="I231" s="13" t="s">
        <v>10</v>
      </c>
      <c r="IL231" s="6"/>
      <c r="IM231" s="6"/>
      <c r="IN231" s="6"/>
      <c r="IO231" s="6"/>
      <c r="IP231" s="6"/>
      <c r="IQ231" s="6"/>
      <c r="IR231" s="6"/>
      <c r="IS231" s="6"/>
      <c r="IT231" s="6"/>
    </row>
    <row r="232" spans="3:254" ht="12" customHeight="1">
      <c r="C232" s="1"/>
      <c r="E232" s="9"/>
      <c r="F232" s="14"/>
      <c r="G232" s="1"/>
      <c r="H232" s="11"/>
      <c r="IL232" s="6"/>
      <c r="IM232" s="6"/>
      <c r="IN232" s="6"/>
      <c r="IO232" s="6"/>
      <c r="IP232" s="6"/>
      <c r="IQ232" s="6"/>
      <c r="IR232" s="6"/>
      <c r="IS232" s="6"/>
      <c r="IT232" s="6"/>
    </row>
    <row r="233" spans="1:10" s="2" customFormat="1" ht="26.25" customHeight="1">
      <c r="A233" s="3">
        <f>A224</f>
        <v>448.3200000000001</v>
      </c>
      <c r="C233" s="3">
        <f>SUM(G232+C232)</f>
        <v>0</v>
      </c>
      <c r="E233" s="9" t="s">
        <v>16</v>
      </c>
      <c r="G233" s="3">
        <v>6.8</v>
      </c>
      <c r="I233" s="13" t="s">
        <v>188</v>
      </c>
      <c r="J233" s="11"/>
    </row>
    <row r="234" spans="1:10" s="2" customFormat="1" ht="26.25" customHeight="1">
      <c r="A234" s="3">
        <f>SUM(G233+A233)</f>
        <v>455.1200000000001</v>
      </c>
      <c r="C234" s="3">
        <f>SUM(G233+C233)</f>
        <v>6.8</v>
      </c>
      <c r="E234" s="9" t="s">
        <v>16</v>
      </c>
      <c r="G234" s="3">
        <v>5.7</v>
      </c>
      <c r="I234" s="13" t="s">
        <v>189</v>
      </c>
      <c r="J234" s="11"/>
    </row>
    <row r="235" spans="1:10" s="2" customFormat="1" ht="26.25" customHeight="1">
      <c r="A235" s="3">
        <f>SUM(G234+A234)</f>
        <v>460.8200000000001</v>
      </c>
      <c r="C235" s="3">
        <f>SUM(G234+C234)</f>
        <v>12.5</v>
      </c>
      <c r="E235" s="9" t="s">
        <v>16</v>
      </c>
      <c r="G235" s="3">
        <v>1.43</v>
      </c>
      <c r="I235" s="13" t="s">
        <v>190</v>
      </c>
      <c r="J235" s="11"/>
    </row>
    <row r="236" spans="1:10" s="2" customFormat="1" ht="26.25" customHeight="1">
      <c r="A236" s="3">
        <f>SUM(G235+A235)</f>
        <v>462.2500000000001</v>
      </c>
      <c r="C236" s="3">
        <f>SUM(G235+C235)</f>
        <v>13.93</v>
      </c>
      <c r="E236" s="11" t="s">
        <v>13</v>
      </c>
      <c r="G236" s="3">
        <v>1.12</v>
      </c>
      <c r="I236" s="13" t="s">
        <v>191</v>
      </c>
      <c r="J236" s="11"/>
    </row>
    <row r="237" spans="1:10" s="2" customFormat="1" ht="26.25" customHeight="1">
      <c r="A237" s="3">
        <f>SUM(G236+A236)</f>
        <v>463.3700000000001</v>
      </c>
      <c r="C237" s="3">
        <f>SUM(G236+C236)</f>
        <v>15.05</v>
      </c>
      <c r="E237" s="11" t="s">
        <v>13</v>
      </c>
      <c r="G237" s="3">
        <v>1.49</v>
      </c>
      <c r="I237" s="13" t="s">
        <v>192</v>
      </c>
      <c r="J237" s="11"/>
    </row>
    <row r="238" spans="1:10" s="2" customFormat="1" ht="26.25" customHeight="1">
      <c r="A238" s="3">
        <f>SUM(G237+A237)</f>
        <v>464.8600000000001</v>
      </c>
      <c r="C238" s="3">
        <f>SUM(G237+C237)</f>
        <v>16.54</v>
      </c>
      <c r="E238" s="9" t="s">
        <v>16</v>
      </c>
      <c r="G238" s="3">
        <v>4.82</v>
      </c>
      <c r="I238" s="13" t="s">
        <v>193</v>
      </c>
      <c r="J238" s="11"/>
    </row>
    <row r="239" spans="1:10" s="2" customFormat="1" ht="26.25" customHeight="1">
      <c r="A239" s="3">
        <f>SUM(G238+A238)</f>
        <v>469.6800000000001</v>
      </c>
      <c r="C239" s="3">
        <f>SUM(G238+C238)</f>
        <v>21.36</v>
      </c>
      <c r="E239" s="11" t="s">
        <v>13</v>
      </c>
      <c r="G239" s="3">
        <v>1.31</v>
      </c>
      <c r="I239" s="13" t="s">
        <v>194</v>
      </c>
      <c r="J239" s="11"/>
    </row>
    <row r="240" spans="1:10" s="2" customFormat="1" ht="26.25" customHeight="1">
      <c r="A240" s="3">
        <f>SUM(G239+A239)</f>
        <v>470.9900000000001</v>
      </c>
      <c r="C240" s="3">
        <f>SUM(G239+C239)</f>
        <v>22.669999999999998</v>
      </c>
      <c r="E240" s="9" t="s">
        <v>16</v>
      </c>
      <c r="G240" s="3">
        <v>0.43</v>
      </c>
      <c r="I240" s="13" t="s">
        <v>195</v>
      </c>
      <c r="J240" s="11"/>
    </row>
    <row r="241" spans="1:10" s="2" customFormat="1" ht="26.25" customHeight="1">
      <c r="A241" s="3">
        <f>SUM(G240+A240)</f>
        <v>471.42000000000013</v>
      </c>
      <c r="C241" s="3">
        <f>SUM(G240+C240)</f>
        <v>23.099999999999998</v>
      </c>
      <c r="E241" s="11" t="s">
        <v>13</v>
      </c>
      <c r="G241" s="3">
        <v>0.82</v>
      </c>
      <c r="I241" s="13" t="s">
        <v>196</v>
      </c>
      <c r="J241" s="11"/>
    </row>
    <row r="242" spans="1:10" s="2" customFormat="1" ht="26.25" customHeight="1">
      <c r="A242" s="3">
        <f>SUM(G241+A241)</f>
        <v>472.2400000000001</v>
      </c>
      <c r="C242" s="3">
        <f>SUM(G241+C241)</f>
        <v>23.919999999999998</v>
      </c>
      <c r="E242" s="2" t="s">
        <v>78</v>
      </c>
      <c r="G242" s="3">
        <v>1.21</v>
      </c>
      <c r="I242" s="13" t="s">
        <v>197</v>
      </c>
      <c r="J242" s="11"/>
    </row>
    <row r="243" spans="1:10" s="2" customFormat="1" ht="26.25" customHeight="1">
      <c r="A243" s="3">
        <f>SUM(G242+A242)</f>
        <v>473.4500000000001</v>
      </c>
      <c r="C243" s="3">
        <f>SUM(G242+C242)</f>
        <v>25.13</v>
      </c>
      <c r="E243" s="11" t="s">
        <v>13</v>
      </c>
      <c r="G243" s="3">
        <v>1.61</v>
      </c>
      <c r="I243" s="13" t="s">
        <v>198</v>
      </c>
      <c r="J243" s="11"/>
    </row>
    <row r="244" spans="1:10" s="2" customFormat="1" ht="26.25" customHeight="1">
      <c r="A244" s="3">
        <f>SUM(G243+A243)</f>
        <v>475.0600000000001</v>
      </c>
      <c r="C244" s="3">
        <f>SUM(G243+C243)</f>
        <v>26.74</v>
      </c>
      <c r="E244" s="4" t="s">
        <v>199</v>
      </c>
      <c r="G244" s="3">
        <v>0</v>
      </c>
      <c r="I244" s="13" t="s">
        <v>200</v>
      </c>
      <c r="J244" s="11"/>
    </row>
    <row r="245" spans="1:256" ht="26.25" customHeight="1">
      <c r="A245" s="3"/>
      <c r="E245" s="4" t="s">
        <v>41</v>
      </c>
      <c r="I245" s="13" t="s">
        <v>201</v>
      </c>
      <c r="J245" s="11"/>
      <c r="IU245" s="2"/>
      <c r="IV245" s="2"/>
    </row>
    <row r="246" spans="1:256" ht="26.25" customHeight="1">
      <c r="A246" s="3"/>
      <c r="E246" s="4" t="s">
        <v>43</v>
      </c>
      <c r="I246" s="13" t="s">
        <v>202</v>
      </c>
      <c r="J246" s="11"/>
      <c r="IU246" s="2"/>
      <c r="IV246" s="2"/>
    </row>
    <row r="247" spans="1:10" s="2" customFormat="1" ht="26.25" customHeight="1">
      <c r="A247" s="3"/>
      <c r="C247" s="3"/>
      <c r="F247" s="2" t="s">
        <v>203</v>
      </c>
      <c r="G247" s="3"/>
      <c r="I247" s="13"/>
      <c r="J247" s="11"/>
    </row>
    <row r="248" spans="1:9" s="6" customFormat="1" ht="26.25" customHeight="1">
      <c r="A248" s="1"/>
      <c r="B248" s="2"/>
      <c r="C248" s="3"/>
      <c r="D248" s="2"/>
      <c r="E248" s="4"/>
      <c r="F248" s="2"/>
      <c r="G248" s="3"/>
      <c r="I248" s="16"/>
    </row>
    <row r="249" spans="1:9" s="6" customFormat="1" ht="26.25" customHeight="1">
      <c r="A249" s="8" t="s">
        <v>4</v>
      </c>
      <c r="B249" s="2"/>
      <c r="C249" s="3"/>
      <c r="D249" s="2"/>
      <c r="E249" s="2"/>
      <c r="F249" s="2"/>
      <c r="G249" s="3"/>
      <c r="H249" s="2"/>
      <c r="I249" s="17" t="s">
        <v>204</v>
      </c>
    </row>
    <row r="250" spans="3:9" ht="12" customHeight="1">
      <c r="C250" s="1"/>
      <c r="E250" s="9"/>
      <c r="G250" s="1"/>
      <c r="I250" s="10"/>
    </row>
    <row r="251" spans="1:254" ht="26.25" customHeight="1">
      <c r="A251" s="1" t="s">
        <v>6</v>
      </c>
      <c r="B251" s="11"/>
      <c r="C251" s="1" t="s">
        <v>7</v>
      </c>
      <c r="D251" s="11"/>
      <c r="E251" s="9" t="s">
        <v>8</v>
      </c>
      <c r="F251" s="11"/>
      <c r="G251" s="12" t="s">
        <v>9</v>
      </c>
      <c r="H251" s="11"/>
      <c r="I251" s="13" t="s">
        <v>10</v>
      </c>
      <c r="IL251" s="6"/>
      <c r="IM251" s="6"/>
      <c r="IN251" s="6"/>
      <c r="IO251" s="6"/>
      <c r="IP251" s="6"/>
      <c r="IQ251" s="6"/>
      <c r="IR251" s="6"/>
      <c r="IS251" s="6"/>
      <c r="IT251" s="6"/>
    </row>
    <row r="252" spans="3:254" ht="12" customHeight="1">
      <c r="C252" s="1"/>
      <c r="E252" s="9"/>
      <c r="F252" s="14"/>
      <c r="G252" s="1"/>
      <c r="H252" s="11"/>
      <c r="IL252" s="6"/>
      <c r="IM252" s="6"/>
      <c r="IN252" s="6"/>
      <c r="IO252" s="6"/>
      <c r="IP252" s="6"/>
      <c r="IQ252" s="6"/>
      <c r="IR252" s="6"/>
      <c r="IS252" s="6"/>
      <c r="IT252" s="6"/>
    </row>
    <row r="253" spans="1:9" s="6" customFormat="1" ht="26.25" customHeight="1">
      <c r="A253" s="1"/>
      <c r="B253" s="2"/>
      <c r="C253" s="3"/>
      <c r="D253" s="2" t="s">
        <v>205</v>
      </c>
      <c r="E253" s="11"/>
      <c r="F253" s="2"/>
      <c r="G253" s="3"/>
      <c r="H253" s="2"/>
      <c r="I253" s="5"/>
    </row>
    <row r="254" spans="1:9" s="6" customFormat="1" ht="26.25" customHeight="1">
      <c r="A254" s="1">
        <f>A244</f>
        <v>475.0600000000001</v>
      </c>
      <c r="B254" s="2"/>
      <c r="C254" s="3">
        <v>0</v>
      </c>
      <c r="D254" s="2"/>
      <c r="E254" s="9" t="s">
        <v>16</v>
      </c>
      <c r="F254" s="2"/>
      <c r="G254" s="3">
        <v>0.09</v>
      </c>
      <c r="H254" s="2"/>
      <c r="I254" s="13" t="s">
        <v>206</v>
      </c>
    </row>
    <row r="255" spans="1:9" s="6" customFormat="1" ht="26.25" customHeight="1">
      <c r="A255" s="1">
        <f>SUM(G254+A254)</f>
        <v>475.1500000000001</v>
      </c>
      <c r="B255" s="2"/>
      <c r="C255" s="3">
        <f>SUM(G254+C254)</f>
        <v>0.09</v>
      </c>
      <c r="D255" s="2"/>
      <c r="E255" s="9" t="s">
        <v>16</v>
      </c>
      <c r="F255" s="2"/>
      <c r="G255" s="3">
        <v>2.1</v>
      </c>
      <c r="H255" s="2"/>
      <c r="I255" s="13" t="s">
        <v>207</v>
      </c>
    </row>
    <row r="256" spans="1:9" s="6" customFormat="1" ht="26.25" customHeight="1">
      <c r="A256" s="1">
        <f>SUM(G255+A255)</f>
        <v>477.2500000000001</v>
      </c>
      <c r="B256" s="2"/>
      <c r="C256" s="3">
        <f>SUM(G255+C255)</f>
        <v>2.19</v>
      </c>
      <c r="D256" s="2"/>
      <c r="E256" s="9" t="s">
        <v>16</v>
      </c>
      <c r="F256" s="2"/>
      <c r="G256" s="3">
        <v>3.9</v>
      </c>
      <c r="H256" s="2"/>
      <c r="I256" s="13" t="s">
        <v>208</v>
      </c>
    </row>
    <row r="257" spans="1:9" s="6" customFormat="1" ht="26.25" customHeight="1">
      <c r="A257" s="1">
        <f>SUM(G256+A256)</f>
        <v>481.1500000000001</v>
      </c>
      <c r="B257" s="2"/>
      <c r="C257" s="3">
        <f>SUM(G256+C256)</f>
        <v>6.09</v>
      </c>
      <c r="D257" s="2"/>
      <c r="E257" s="9" t="s">
        <v>16</v>
      </c>
      <c r="F257" s="2"/>
      <c r="G257" s="3">
        <v>0.1</v>
      </c>
      <c r="H257" s="2"/>
      <c r="I257" s="13" t="s">
        <v>209</v>
      </c>
    </row>
    <row r="258" spans="1:9" s="6" customFormat="1" ht="26.25" customHeight="1">
      <c r="A258" s="1">
        <f>SUM(G257+A257)</f>
        <v>481.2500000000001</v>
      </c>
      <c r="B258" s="2"/>
      <c r="C258" s="3">
        <f>SUM(G257+C257)</f>
        <v>6.1899999999999995</v>
      </c>
      <c r="D258" s="2"/>
      <c r="E258" s="11" t="s">
        <v>13</v>
      </c>
      <c r="F258" s="2"/>
      <c r="G258" s="3">
        <v>1.2</v>
      </c>
      <c r="H258" s="2"/>
      <c r="I258" s="13" t="s">
        <v>210</v>
      </c>
    </row>
    <row r="259" spans="1:9" s="6" customFormat="1" ht="26.25" customHeight="1">
      <c r="A259" s="1">
        <f>SUM(G258+A258)</f>
        <v>482.4500000000001</v>
      </c>
      <c r="B259" s="2"/>
      <c r="C259" s="3">
        <f>SUM(G258+C258)</f>
        <v>7.39</v>
      </c>
      <c r="D259" s="2"/>
      <c r="E259" s="11" t="s">
        <v>13</v>
      </c>
      <c r="F259" s="2"/>
      <c r="G259" s="3">
        <v>14.3</v>
      </c>
      <c r="H259" s="2"/>
      <c r="I259" s="13" t="s">
        <v>211</v>
      </c>
    </row>
    <row r="260" spans="1:9" s="6" customFormat="1" ht="26.25" customHeight="1">
      <c r="A260" s="1">
        <f>SUM(G259+A259)</f>
        <v>496.7500000000001</v>
      </c>
      <c r="B260" s="2"/>
      <c r="C260" s="3">
        <f>SUM(G259+C259)</f>
        <v>21.69</v>
      </c>
      <c r="D260" s="2"/>
      <c r="E260" s="11" t="s">
        <v>13</v>
      </c>
      <c r="F260" s="2"/>
      <c r="G260" s="3">
        <v>2.7</v>
      </c>
      <c r="H260" s="2"/>
      <c r="I260" s="13" t="s">
        <v>212</v>
      </c>
    </row>
    <row r="261" spans="1:9" s="6" customFormat="1" ht="26.25" customHeight="1">
      <c r="A261" s="1">
        <f>SUM(A260+G260)</f>
        <v>499.4500000000001</v>
      </c>
      <c r="B261" s="2"/>
      <c r="C261" s="3">
        <f>SUM(C260+G260)</f>
        <v>24.39</v>
      </c>
      <c r="D261" s="2"/>
      <c r="E261" s="9" t="s">
        <v>16</v>
      </c>
      <c r="F261" s="2"/>
      <c r="G261" s="3">
        <v>0.7</v>
      </c>
      <c r="H261" s="2"/>
      <c r="I261" s="5" t="s">
        <v>213</v>
      </c>
    </row>
    <row r="262" spans="1:9" s="6" customFormat="1" ht="26.25" customHeight="1">
      <c r="A262" s="3">
        <f>SUM(A261+G261)</f>
        <v>500.1500000000001</v>
      </c>
      <c r="B262" s="2"/>
      <c r="C262" s="3">
        <f>SUM(C261+G261)</f>
        <v>25.09</v>
      </c>
      <c r="D262" s="2"/>
      <c r="E262" s="11" t="s">
        <v>13</v>
      </c>
      <c r="F262" s="2"/>
      <c r="G262" s="3">
        <v>0.5</v>
      </c>
      <c r="H262" s="2"/>
      <c r="I262" s="5" t="s">
        <v>214</v>
      </c>
    </row>
    <row r="263" spans="1:9" s="6" customFormat="1" ht="26.25" customHeight="1">
      <c r="A263" s="3">
        <f>SUM(A262+G262)</f>
        <v>500.6500000000001</v>
      </c>
      <c r="B263" s="2"/>
      <c r="C263" s="3">
        <f>SUM(C262+G262)</f>
        <v>25.59</v>
      </c>
      <c r="D263" s="2"/>
      <c r="E263" s="9" t="s">
        <v>16</v>
      </c>
      <c r="F263" s="2"/>
      <c r="G263" s="3">
        <v>0</v>
      </c>
      <c r="H263" s="2"/>
      <c r="I263" s="5" t="s">
        <v>85</v>
      </c>
    </row>
    <row r="264" spans="1:9" s="6" customFormat="1" ht="26.25" customHeight="1">
      <c r="A264" s="3">
        <f>SUM(A263+G263)</f>
        <v>500.6500000000001</v>
      </c>
      <c r="B264" s="2"/>
      <c r="C264" s="3">
        <f>SUM(C263+G263)</f>
        <v>25.59</v>
      </c>
      <c r="D264" s="2"/>
      <c r="E264" s="9" t="s">
        <v>16</v>
      </c>
      <c r="F264" s="2"/>
      <c r="G264" s="3">
        <v>0</v>
      </c>
      <c r="H264" s="2"/>
      <c r="I264" s="5" t="s">
        <v>215</v>
      </c>
    </row>
    <row r="265" spans="1:9" s="6" customFormat="1" ht="26.25" customHeight="1">
      <c r="A265" s="3"/>
      <c r="B265" s="2"/>
      <c r="C265" s="3"/>
      <c r="D265" s="2"/>
      <c r="E265" s="4" t="s">
        <v>41</v>
      </c>
      <c r="F265" s="2"/>
      <c r="G265" s="3"/>
      <c r="H265" s="2"/>
      <c r="I265" s="5" t="s">
        <v>216</v>
      </c>
    </row>
    <row r="266" spans="1:9" s="6" customFormat="1" ht="26.25" customHeight="1">
      <c r="A266" s="3"/>
      <c r="B266" s="2"/>
      <c r="C266" s="3"/>
      <c r="D266" s="2"/>
      <c r="E266" s="4" t="s">
        <v>43</v>
      </c>
      <c r="F266" s="2"/>
      <c r="G266" s="3"/>
      <c r="H266" s="2"/>
      <c r="I266" s="5" t="s">
        <v>217</v>
      </c>
    </row>
    <row r="267" spans="1:9" s="6" customFormat="1" ht="26.25" customHeight="1">
      <c r="A267" s="3"/>
      <c r="B267" s="2"/>
      <c r="C267" s="3"/>
      <c r="D267" s="2"/>
      <c r="E267" s="4"/>
      <c r="F267" s="2"/>
      <c r="G267" s="3"/>
      <c r="H267" s="2"/>
      <c r="I267" s="5"/>
    </row>
    <row r="268" spans="1:9" s="6" customFormat="1" ht="26.25" customHeight="1">
      <c r="A268" s="3"/>
      <c r="B268" s="25" t="s">
        <v>218</v>
      </c>
      <c r="C268" s="7"/>
      <c r="D268" s="2"/>
      <c r="E268" s="19"/>
      <c r="F268" s="15"/>
      <c r="G268" s="3"/>
      <c r="H268" s="15"/>
      <c r="I268" s="16"/>
    </row>
    <row r="269" spans="1:9" s="6" customFormat="1" ht="26.25" customHeight="1">
      <c r="A269" s="8" t="s">
        <v>4</v>
      </c>
      <c r="B269" s="2"/>
      <c r="C269" s="3"/>
      <c r="D269" s="2"/>
      <c r="E269" s="2"/>
      <c r="F269" s="2"/>
      <c r="G269" s="3"/>
      <c r="H269" s="2"/>
      <c r="I269" s="17" t="s">
        <v>219</v>
      </c>
    </row>
    <row r="270" spans="3:9" ht="12" customHeight="1">
      <c r="C270" s="1"/>
      <c r="E270" s="9"/>
      <c r="G270" s="1"/>
      <c r="I270" s="10"/>
    </row>
    <row r="271" spans="1:254" ht="26.25" customHeight="1">
      <c r="A271" s="1" t="s">
        <v>6</v>
      </c>
      <c r="B271" s="11"/>
      <c r="C271" s="1" t="s">
        <v>7</v>
      </c>
      <c r="D271" s="11"/>
      <c r="E271" s="9" t="s">
        <v>8</v>
      </c>
      <c r="F271" s="11"/>
      <c r="G271" s="12" t="s">
        <v>9</v>
      </c>
      <c r="H271" s="11"/>
      <c r="I271" s="13" t="s">
        <v>10</v>
      </c>
      <c r="IL271" s="6"/>
      <c r="IM271" s="6"/>
      <c r="IN271" s="6"/>
      <c r="IO271" s="6"/>
      <c r="IP271" s="6"/>
      <c r="IQ271" s="6"/>
      <c r="IR271" s="6"/>
      <c r="IS271" s="6"/>
      <c r="IT271" s="6"/>
    </row>
    <row r="272" spans="3:254" ht="12" customHeight="1">
      <c r="C272" s="1"/>
      <c r="E272" s="9"/>
      <c r="F272" s="14"/>
      <c r="G272" s="1"/>
      <c r="H272" s="11"/>
      <c r="IL272" s="6"/>
      <c r="IM272" s="6"/>
      <c r="IN272" s="6"/>
      <c r="IO272" s="6"/>
      <c r="IP272" s="6"/>
      <c r="IQ272" s="6"/>
      <c r="IR272" s="6"/>
      <c r="IS272" s="6"/>
      <c r="IT272" s="6"/>
    </row>
    <row r="273" spans="1:9" s="6" customFormat="1" ht="26.25" customHeight="1">
      <c r="A273" s="3">
        <f>A264</f>
        <v>500.6500000000001</v>
      </c>
      <c r="B273" s="2"/>
      <c r="C273" s="3">
        <v>0</v>
      </c>
      <c r="D273" s="2"/>
      <c r="E273" s="9" t="s">
        <v>16</v>
      </c>
      <c r="F273" s="2"/>
      <c r="G273" s="3">
        <v>1.2</v>
      </c>
      <c r="H273" s="2"/>
      <c r="I273" s="13" t="s">
        <v>85</v>
      </c>
    </row>
    <row r="274" spans="1:9" s="6" customFormat="1" ht="26.25" customHeight="1">
      <c r="A274" s="3">
        <f>SUM(G273+A273)</f>
        <v>501.8500000000001</v>
      </c>
      <c r="B274" s="2"/>
      <c r="C274" s="3">
        <f>SUM(G273+C273)</f>
        <v>1.2</v>
      </c>
      <c r="D274" s="2"/>
      <c r="E274" s="9" t="s">
        <v>16</v>
      </c>
      <c r="F274" s="2"/>
      <c r="G274" s="3">
        <v>0.30000000000000004</v>
      </c>
      <c r="H274" s="2"/>
      <c r="I274" s="13" t="s">
        <v>84</v>
      </c>
    </row>
    <row r="275" spans="1:9" s="6" customFormat="1" ht="26.25" customHeight="1">
      <c r="A275" s="3">
        <f>SUM(G274+A274)</f>
        <v>502.1500000000001</v>
      </c>
      <c r="B275" s="2"/>
      <c r="C275" s="3">
        <f>SUM(G274+C274)</f>
        <v>1.5</v>
      </c>
      <c r="D275" s="2"/>
      <c r="E275" s="11" t="s">
        <v>13</v>
      </c>
      <c r="F275" s="2"/>
      <c r="G275" s="3">
        <v>1.9</v>
      </c>
      <c r="H275" s="2"/>
      <c r="I275" s="13" t="s">
        <v>83</v>
      </c>
    </row>
    <row r="276" spans="1:9" s="6" customFormat="1" ht="26.25" customHeight="1">
      <c r="A276" s="3">
        <f>SUM(G275+A275)</f>
        <v>504.05000000000007</v>
      </c>
      <c r="B276" s="2"/>
      <c r="C276" s="3">
        <f>SUM(G275+C275)</f>
        <v>3.4</v>
      </c>
      <c r="D276" s="2"/>
      <c r="E276" s="9" t="s">
        <v>16</v>
      </c>
      <c r="F276" s="2"/>
      <c r="G276" s="3">
        <v>14</v>
      </c>
      <c r="H276" s="2"/>
      <c r="I276" s="13" t="s">
        <v>82</v>
      </c>
    </row>
    <row r="277" spans="1:9" s="6" customFormat="1" ht="26.25" customHeight="1">
      <c r="A277" s="3">
        <f>SUM(G276+A276)</f>
        <v>518.0500000000001</v>
      </c>
      <c r="B277" s="2"/>
      <c r="C277" s="3">
        <f>SUM(G276+C276)</f>
        <v>17.4</v>
      </c>
      <c r="D277" s="2"/>
      <c r="E277" s="11" t="s">
        <v>13</v>
      </c>
      <c r="F277" s="2"/>
      <c r="G277" s="3">
        <v>0.1</v>
      </c>
      <c r="H277" s="2"/>
      <c r="I277" s="13" t="s">
        <v>81</v>
      </c>
    </row>
    <row r="278" spans="1:9" s="6" customFormat="1" ht="26.25" customHeight="1">
      <c r="A278" s="3">
        <f>SUM(G277+A277)</f>
        <v>518.1500000000001</v>
      </c>
      <c r="B278" s="2"/>
      <c r="C278" s="3">
        <f>SUM(G277+C277)</f>
        <v>17.5</v>
      </c>
      <c r="D278" s="2"/>
      <c r="E278" s="9" t="s">
        <v>16</v>
      </c>
      <c r="F278" s="2"/>
      <c r="G278" s="3">
        <v>0.4</v>
      </c>
      <c r="H278" s="2"/>
      <c r="I278" s="13" t="s">
        <v>220</v>
      </c>
    </row>
    <row r="279" spans="1:9" s="6" customFormat="1" ht="26.25" customHeight="1">
      <c r="A279" s="3">
        <f>SUM(G278+A278)</f>
        <v>518.5500000000001</v>
      </c>
      <c r="B279" s="2"/>
      <c r="C279" s="3">
        <f>SUM(G278+C278)</f>
        <v>17.9</v>
      </c>
      <c r="D279" s="2"/>
      <c r="E279" s="11" t="s">
        <v>13</v>
      </c>
      <c r="F279" s="2"/>
      <c r="G279" s="3">
        <v>1.08</v>
      </c>
      <c r="H279" s="2"/>
      <c r="I279" s="13" t="s">
        <v>79</v>
      </c>
    </row>
    <row r="280" spans="1:9" s="6" customFormat="1" ht="30.75" customHeight="1">
      <c r="A280" s="3"/>
      <c r="B280" s="2"/>
      <c r="C280" s="3"/>
      <c r="D280" s="2"/>
      <c r="E280" s="11" t="s">
        <v>221</v>
      </c>
      <c r="F280" s="2"/>
      <c r="G280" s="7" t="s">
        <v>222</v>
      </c>
      <c r="H280" s="2"/>
      <c r="I280" s="13"/>
    </row>
    <row r="281" spans="1:9" s="6" customFormat="1" ht="26.25" customHeight="1">
      <c r="A281" s="3">
        <f>SUM(G279+A279)</f>
        <v>519.6300000000001</v>
      </c>
      <c r="B281" s="2"/>
      <c r="C281" s="3">
        <f>SUM(G279+C279)</f>
        <v>18.979999999999997</v>
      </c>
      <c r="D281" s="2"/>
      <c r="E281" s="11" t="s">
        <v>145</v>
      </c>
      <c r="F281" s="2"/>
      <c r="G281" s="3">
        <v>0.9</v>
      </c>
      <c r="H281" s="2"/>
      <c r="I281" s="13" t="s">
        <v>77</v>
      </c>
    </row>
    <row r="282" spans="1:9" s="6" customFormat="1" ht="26.25" customHeight="1">
      <c r="A282" s="3">
        <f>SUM(G281+A281)</f>
        <v>520.5300000000001</v>
      </c>
      <c r="B282" s="2"/>
      <c r="C282" s="3">
        <f>SUM(G281+C281)</f>
        <v>19.879999999999995</v>
      </c>
      <c r="D282" s="2"/>
      <c r="E282" s="9" t="s">
        <v>16</v>
      </c>
      <c r="F282" s="2"/>
      <c r="G282" s="3">
        <v>0.61</v>
      </c>
      <c r="H282" s="2"/>
      <c r="I282" s="13" t="s">
        <v>76</v>
      </c>
    </row>
    <row r="283" spans="1:9" s="6" customFormat="1" ht="26.25" customHeight="1">
      <c r="A283" s="3">
        <f>SUM(G282+A282)</f>
        <v>521.1400000000001</v>
      </c>
      <c r="B283" s="2"/>
      <c r="C283" s="3">
        <f>SUM(G282+C282)</f>
        <v>20.489999999999995</v>
      </c>
      <c r="D283" s="2"/>
      <c r="E283" s="11" t="s">
        <v>13</v>
      </c>
      <c r="F283" s="2"/>
      <c r="G283" s="3">
        <v>0.67</v>
      </c>
      <c r="H283" s="2"/>
      <c r="I283" s="13" t="s">
        <v>75</v>
      </c>
    </row>
    <row r="284" spans="1:9" s="6" customFormat="1" ht="26.25" customHeight="1">
      <c r="A284" s="3">
        <f>SUM(G283+A283)</f>
        <v>521.8100000000001</v>
      </c>
      <c r="B284" s="2"/>
      <c r="C284" s="3">
        <f>SUM(G283+C283)</f>
        <v>21.159999999999997</v>
      </c>
      <c r="D284" s="2"/>
      <c r="E284" s="11" t="s">
        <v>13</v>
      </c>
      <c r="F284" s="2"/>
      <c r="G284" s="3">
        <v>3.7</v>
      </c>
      <c r="H284" s="2"/>
      <c r="I284" s="13" t="s">
        <v>223</v>
      </c>
    </row>
    <row r="285" spans="1:9" s="6" customFormat="1" ht="26.25" customHeight="1">
      <c r="A285" s="3">
        <f>SUM(G284+A284)</f>
        <v>525.5100000000001</v>
      </c>
      <c r="B285" s="2"/>
      <c r="C285" s="3">
        <f>SUM(G284+C284)</f>
        <v>24.859999999999996</v>
      </c>
      <c r="D285" s="2"/>
      <c r="E285" s="4" t="s">
        <v>32</v>
      </c>
      <c r="F285" s="2"/>
      <c r="G285" s="3">
        <v>5.5</v>
      </c>
      <c r="H285" s="2"/>
      <c r="I285" s="13" t="s">
        <v>223</v>
      </c>
    </row>
    <row r="286" spans="1:9" s="6" customFormat="1" ht="26.25" customHeight="1">
      <c r="A286" s="1"/>
      <c r="B286" s="2"/>
      <c r="C286" s="3"/>
      <c r="D286" s="2"/>
      <c r="E286" s="11"/>
      <c r="F286" s="2"/>
      <c r="G286" s="3"/>
      <c r="H286" s="2"/>
      <c r="I286" s="13"/>
    </row>
    <row r="287" spans="1:9" s="6" customFormat="1" ht="26.25" customHeight="1">
      <c r="A287" s="1"/>
      <c r="B287" s="2"/>
      <c r="C287" s="3"/>
      <c r="D287" s="2"/>
      <c r="E287" s="11"/>
      <c r="F287" s="2"/>
      <c r="G287" s="3"/>
      <c r="H287" s="2"/>
      <c r="I287" s="13"/>
    </row>
    <row r="288" spans="1:9" s="6" customFormat="1" ht="26.25" customHeight="1">
      <c r="A288" s="3">
        <f>SUM(G285+A285)</f>
        <v>531.0100000000001</v>
      </c>
      <c r="B288" s="2"/>
      <c r="C288" s="3">
        <f>SUM(G285+C285)</f>
        <v>30.359999999999996</v>
      </c>
      <c r="D288" s="2"/>
      <c r="E288" s="9" t="s">
        <v>16</v>
      </c>
      <c r="F288" s="2"/>
      <c r="G288" s="3">
        <v>0.9</v>
      </c>
      <c r="H288" s="2"/>
      <c r="I288" s="13" t="s">
        <v>224</v>
      </c>
    </row>
    <row r="289" spans="1:9" s="6" customFormat="1" ht="26.25" customHeight="1">
      <c r="A289" s="3"/>
      <c r="B289" s="2"/>
      <c r="C289" s="3"/>
      <c r="D289" s="2" t="s">
        <v>225</v>
      </c>
      <c r="E289" s="9"/>
      <c r="F289" s="2"/>
      <c r="G289" s="3"/>
      <c r="H289" s="2"/>
      <c r="I289" s="13"/>
    </row>
    <row r="290" spans="1:9" s="6" customFormat="1" ht="26.25" customHeight="1">
      <c r="A290" s="3">
        <f>SUM(G288+A288)</f>
        <v>531.9100000000001</v>
      </c>
      <c r="B290" s="2"/>
      <c r="C290" s="3">
        <f>SUM(G288+C288)</f>
        <v>31.259999999999994</v>
      </c>
      <c r="D290" s="2"/>
      <c r="E290" s="11" t="s">
        <v>13</v>
      </c>
      <c r="F290" s="2"/>
      <c r="G290" s="3">
        <v>6.9</v>
      </c>
      <c r="H290" s="2"/>
      <c r="I290" s="13" t="s">
        <v>226</v>
      </c>
    </row>
    <row r="291" spans="1:9" s="6" customFormat="1" ht="26.25" customHeight="1">
      <c r="A291" s="3">
        <f>SUM(G290+A290)</f>
        <v>538.8100000000001</v>
      </c>
      <c r="B291" s="2"/>
      <c r="C291" s="3">
        <f>SUM(G290+C290)</f>
        <v>38.16</v>
      </c>
      <c r="D291" s="2"/>
      <c r="E291" s="11" t="s">
        <v>13</v>
      </c>
      <c r="F291" s="2"/>
      <c r="G291" s="3">
        <v>1.9</v>
      </c>
      <c r="H291" s="2"/>
      <c r="I291" s="13" t="s">
        <v>227</v>
      </c>
    </row>
    <row r="292" spans="1:9" s="6" customFormat="1" ht="26.25" customHeight="1">
      <c r="A292" s="3">
        <f>SUM(G291+A291)</f>
        <v>540.71</v>
      </c>
      <c r="B292" s="2"/>
      <c r="C292" s="3">
        <f>SUM(G291+C291)</f>
        <v>40.059999999999995</v>
      </c>
      <c r="D292" s="2"/>
      <c r="E292" s="9" t="s">
        <v>16</v>
      </c>
      <c r="F292" s="2"/>
      <c r="G292" s="3">
        <v>3.1</v>
      </c>
      <c r="H292" s="2"/>
      <c r="I292" s="13" t="s">
        <v>228</v>
      </c>
    </row>
    <row r="293" spans="1:9" s="6" customFormat="1" ht="27.75" customHeight="1">
      <c r="A293" s="3"/>
      <c r="B293" s="2"/>
      <c r="C293" s="1"/>
      <c r="D293" s="2"/>
      <c r="E293" s="11"/>
      <c r="F293" s="2"/>
      <c r="G293" s="8" t="s">
        <v>229</v>
      </c>
      <c r="H293" s="2"/>
      <c r="I293" s="5"/>
    </row>
    <row r="294" spans="1:9" s="6" customFormat="1" ht="26.25" customHeight="1">
      <c r="A294" s="3">
        <f>SUM(A292+G292)</f>
        <v>543.8100000000001</v>
      </c>
      <c r="B294" s="2"/>
      <c r="C294" s="1">
        <f>SUM(G292+C292)</f>
        <v>43.16</v>
      </c>
      <c r="D294" s="2"/>
      <c r="E294" s="9" t="s">
        <v>16</v>
      </c>
      <c r="F294" s="2"/>
      <c r="G294" s="3">
        <v>1.2</v>
      </c>
      <c r="H294" s="2"/>
      <c r="I294" s="5" t="s">
        <v>230</v>
      </c>
    </row>
    <row r="295" spans="1:9" s="6" customFormat="1" ht="26.25" customHeight="1">
      <c r="A295" s="3">
        <f>SUM(A294+G294)</f>
        <v>545.0100000000001</v>
      </c>
      <c r="B295" s="2"/>
      <c r="C295" s="1">
        <f>SUM(G294+C294)</f>
        <v>44.36</v>
      </c>
      <c r="D295" s="2"/>
      <c r="E295" s="11" t="s">
        <v>13</v>
      </c>
      <c r="F295" s="2"/>
      <c r="G295" s="3">
        <v>0.6000000000000001</v>
      </c>
      <c r="H295" s="2"/>
      <c r="I295" s="5" t="s">
        <v>231</v>
      </c>
    </row>
    <row r="296" spans="1:9" s="6" customFormat="1" ht="26.25" customHeight="1">
      <c r="A296" s="3"/>
      <c r="B296" s="2"/>
      <c r="C296" s="1"/>
      <c r="D296" s="2"/>
      <c r="E296" s="11"/>
      <c r="F296" s="2"/>
      <c r="G296" s="3"/>
      <c r="H296" s="20" t="s">
        <v>232</v>
      </c>
      <c r="I296" s="5"/>
    </row>
    <row r="297" spans="1:9" s="6" customFormat="1" ht="26.25" customHeight="1">
      <c r="A297" s="3">
        <f>SUM(A295+G295)</f>
        <v>545.6100000000001</v>
      </c>
      <c r="B297" s="2"/>
      <c r="C297" s="1">
        <f>SUM(G295+C295)</f>
        <v>44.96</v>
      </c>
      <c r="D297" s="2"/>
      <c r="E297" s="9" t="s">
        <v>16</v>
      </c>
      <c r="F297" s="4"/>
      <c r="G297" s="3">
        <v>1.2</v>
      </c>
      <c r="H297" s="2"/>
      <c r="I297" s="5" t="s">
        <v>233</v>
      </c>
    </row>
    <row r="298" spans="1:9" s="6" customFormat="1" ht="26.25" customHeight="1">
      <c r="A298" s="3">
        <f>SUM(A297+G297)</f>
        <v>546.8100000000002</v>
      </c>
      <c r="B298" s="2"/>
      <c r="C298" s="1">
        <f>SUM(G297+C297)</f>
        <v>46.160000000000004</v>
      </c>
      <c r="D298" s="2"/>
      <c r="E298" s="9" t="s">
        <v>16</v>
      </c>
      <c r="F298" s="4"/>
      <c r="G298" s="3">
        <v>16.3</v>
      </c>
      <c r="H298" s="2"/>
      <c r="I298" s="5" t="s">
        <v>234</v>
      </c>
    </row>
    <row r="299" spans="1:9" s="6" customFormat="1" ht="26.25" customHeight="1">
      <c r="A299" s="3">
        <f>SUM(A298+G298)</f>
        <v>563.1100000000001</v>
      </c>
      <c r="B299" s="2"/>
      <c r="C299" s="1">
        <f>SUM(G298+C298)</f>
        <v>62.46000000000001</v>
      </c>
      <c r="D299" s="2"/>
      <c r="E299" s="9" t="s">
        <v>16</v>
      </c>
      <c r="F299" s="4"/>
      <c r="G299" s="3">
        <v>5.7</v>
      </c>
      <c r="H299" s="2"/>
      <c r="I299" s="5" t="s">
        <v>235</v>
      </c>
    </row>
    <row r="300" spans="1:9" s="6" customFormat="1" ht="26.25" customHeight="1">
      <c r="A300" s="3">
        <f>SUM(A299+G299)</f>
        <v>568.8100000000002</v>
      </c>
      <c r="B300" s="2"/>
      <c r="C300" s="1">
        <f>SUM(G299+C299)</f>
        <v>68.16000000000001</v>
      </c>
      <c r="D300" s="2"/>
      <c r="E300" s="11" t="s">
        <v>13</v>
      </c>
      <c r="F300" s="4"/>
      <c r="G300" s="3">
        <v>1.3</v>
      </c>
      <c r="H300" s="2"/>
      <c r="I300" s="5" t="s">
        <v>236</v>
      </c>
    </row>
    <row r="301" spans="1:9" s="6" customFormat="1" ht="26.25" customHeight="1">
      <c r="A301" s="3">
        <f>SUM(A300+G300)</f>
        <v>570.1100000000001</v>
      </c>
      <c r="B301" s="2"/>
      <c r="C301" s="1">
        <f>SUM(G300+C300)</f>
        <v>69.46000000000001</v>
      </c>
      <c r="D301" s="2"/>
      <c r="E301" s="11" t="s">
        <v>13</v>
      </c>
      <c r="F301" s="4"/>
      <c r="G301" s="3">
        <v>1</v>
      </c>
      <c r="H301" s="2"/>
      <c r="I301" s="5" t="s">
        <v>237</v>
      </c>
    </row>
    <row r="302" spans="1:9" s="6" customFormat="1" ht="26.25" customHeight="1">
      <c r="A302" s="1">
        <f>SUM(A301+G301)</f>
        <v>571.1100000000001</v>
      </c>
      <c r="B302" s="2"/>
      <c r="C302" s="1">
        <f>SUM(G301+C301)</f>
        <v>70.46000000000001</v>
      </c>
      <c r="D302" s="2"/>
      <c r="E302" s="11" t="s">
        <v>13</v>
      </c>
      <c r="F302" s="4"/>
      <c r="G302" s="3"/>
      <c r="H302" s="2"/>
      <c r="I302" s="13" t="s">
        <v>238</v>
      </c>
    </row>
    <row r="303" spans="1:9" s="6" customFormat="1" ht="26.25" customHeight="1">
      <c r="A303" s="1"/>
      <c r="B303" s="2"/>
      <c r="C303" s="1"/>
      <c r="D303" s="2"/>
      <c r="E303" s="4" t="s">
        <v>41</v>
      </c>
      <c r="F303" s="4"/>
      <c r="G303" s="3"/>
      <c r="H303" s="2"/>
      <c r="I303" s="5" t="s">
        <v>239</v>
      </c>
    </row>
    <row r="304" spans="1:9" s="6" customFormat="1" ht="26.25" customHeight="1">
      <c r="A304" s="1"/>
      <c r="B304" s="2"/>
      <c r="C304" s="1"/>
      <c r="D304" s="2"/>
      <c r="E304" s="4" t="s">
        <v>43</v>
      </c>
      <c r="F304" s="4"/>
      <c r="G304" s="3"/>
      <c r="H304" s="2"/>
      <c r="I304" s="5" t="s">
        <v>240</v>
      </c>
    </row>
    <row r="305" spans="1:9" s="6" customFormat="1" ht="26.25" customHeight="1">
      <c r="A305" s="1"/>
      <c r="B305" s="2"/>
      <c r="C305" s="3"/>
      <c r="D305" s="2"/>
      <c r="E305" s="4"/>
      <c r="F305" s="2"/>
      <c r="G305" s="3"/>
      <c r="H305" s="2"/>
      <c r="I305" s="5"/>
    </row>
    <row r="306" spans="1:9" s="6" customFormat="1" ht="26.25" customHeight="1">
      <c r="A306" s="8" t="s">
        <v>4</v>
      </c>
      <c r="B306" s="2"/>
      <c r="C306" s="3"/>
      <c r="D306" s="2"/>
      <c r="E306" s="4"/>
      <c r="F306" s="2"/>
      <c r="G306" s="3"/>
      <c r="H306" s="2"/>
      <c r="I306" s="17" t="s">
        <v>241</v>
      </c>
    </row>
    <row r="307" spans="3:9" ht="12" customHeight="1">
      <c r="C307" s="1"/>
      <c r="E307" s="9"/>
      <c r="G307" s="1"/>
      <c r="I307" s="10"/>
    </row>
    <row r="308" spans="1:254" ht="26.25" customHeight="1">
      <c r="A308" s="1" t="s">
        <v>6</v>
      </c>
      <c r="B308" s="11"/>
      <c r="C308" s="1" t="s">
        <v>7</v>
      </c>
      <c r="D308" s="11"/>
      <c r="E308" s="9" t="s">
        <v>8</v>
      </c>
      <c r="F308" s="11"/>
      <c r="G308" s="12" t="s">
        <v>9</v>
      </c>
      <c r="H308" s="11"/>
      <c r="I308" s="13" t="s">
        <v>10</v>
      </c>
      <c r="IL308" s="6"/>
      <c r="IM308" s="6"/>
      <c r="IN308" s="6"/>
      <c r="IO308" s="6"/>
      <c r="IP308" s="6"/>
      <c r="IQ308" s="6"/>
      <c r="IR308" s="6"/>
      <c r="IS308" s="6"/>
      <c r="IT308" s="6"/>
    </row>
    <row r="309" spans="3:254" ht="12" customHeight="1">
      <c r="C309" s="1"/>
      <c r="E309" s="9"/>
      <c r="F309" s="14"/>
      <c r="G309" s="1"/>
      <c r="H309" s="11"/>
      <c r="IL309" s="6"/>
      <c r="IM309" s="6"/>
      <c r="IN309" s="6"/>
      <c r="IO309" s="6"/>
      <c r="IP309" s="6"/>
      <c r="IQ309" s="6"/>
      <c r="IR309" s="6"/>
      <c r="IS309" s="6"/>
      <c r="IT309" s="6"/>
    </row>
    <row r="310" spans="1:9" s="6" customFormat="1" ht="26.25" customHeight="1">
      <c r="A310" s="1">
        <f>A302</f>
        <v>571.1100000000001</v>
      </c>
      <c r="B310" s="2"/>
      <c r="C310" s="1">
        <v>0</v>
      </c>
      <c r="D310" s="2"/>
      <c r="E310" s="11" t="s">
        <v>13</v>
      </c>
      <c r="F310" s="4"/>
      <c r="G310" s="3">
        <v>0.5</v>
      </c>
      <c r="H310" s="2"/>
      <c r="I310" s="5" t="s">
        <v>237</v>
      </c>
    </row>
    <row r="311" spans="1:9" s="6" customFormat="1" ht="26.25" customHeight="1">
      <c r="A311" s="1">
        <f>SUM(A310+G310)</f>
        <v>571.6100000000001</v>
      </c>
      <c r="B311" s="2"/>
      <c r="C311" s="1">
        <f>SUM(G310+C310)</f>
        <v>0.5</v>
      </c>
      <c r="D311" s="2"/>
      <c r="E311" s="9" t="s">
        <v>16</v>
      </c>
      <c r="F311" s="4"/>
      <c r="G311" s="3">
        <v>5.5</v>
      </c>
      <c r="H311" s="2"/>
      <c r="I311" s="5" t="s">
        <v>49</v>
      </c>
    </row>
    <row r="312" spans="1:9" s="6" customFormat="1" ht="26.25" customHeight="1">
      <c r="A312" s="1">
        <f>SUM(A311+G311)</f>
        <v>577.1100000000001</v>
      </c>
      <c r="B312" s="2"/>
      <c r="C312" s="1">
        <f>SUM(G311+C311)</f>
        <v>6</v>
      </c>
      <c r="D312" s="2"/>
      <c r="E312" s="9" t="s">
        <v>16</v>
      </c>
      <c r="F312" s="4"/>
      <c r="G312" s="3">
        <v>0.2</v>
      </c>
      <c r="H312" s="2"/>
      <c r="I312" s="5" t="s">
        <v>242</v>
      </c>
    </row>
    <row r="313" spans="1:9" s="6" customFormat="1" ht="26.25" customHeight="1">
      <c r="A313" s="1">
        <f>SUM(A312+G312)</f>
        <v>577.3100000000002</v>
      </c>
      <c r="B313" s="2"/>
      <c r="C313" s="1">
        <f>SUM(G312+C312)</f>
        <v>6.2</v>
      </c>
      <c r="D313" s="2"/>
      <c r="E313" s="11" t="s">
        <v>13</v>
      </c>
      <c r="F313" s="4"/>
      <c r="G313" s="3">
        <v>6.2</v>
      </c>
      <c r="H313" s="2"/>
      <c r="I313" s="5" t="s">
        <v>243</v>
      </c>
    </row>
    <row r="314" spans="1:9" s="6" customFormat="1" ht="26.25" customHeight="1">
      <c r="A314" s="1">
        <f>SUM(A313+G313)</f>
        <v>583.5100000000002</v>
      </c>
      <c r="B314" s="2"/>
      <c r="C314" s="1">
        <f>SUM(G313+C313)</f>
        <v>12.4</v>
      </c>
      <c r="D314" s="2"/>
      <c r="E314" s="11" t="s">
        <v>13</v>
      </c>
      <c r="F314" s="4"/>
      <c r="G314" s="3">
        <v>1.7000000000000002</v>
      </c>
      <c r="H314" s="2"/>
      <c r="I314" s="5" t="s">
        <v>244</v>
      </c>
    </row>
    <row r="315" spans="1:9" s="6" customFormat="1" ht="26.25" customHeight="1">
      <c r="A315" s="1">
        <f>SUM(A314+G314)</f>
        <v>585.2100000000003</v>
      </c>
      <c r="B315" s="2"/>
      <c r="C315" s="1">
        <f>SUM(G314+C314)</f>
        <v>14.100000000000001</v>
      </c>
      <c r="D315" s="2"/>
      <c r="E315" s="9" t="s">
        <v>16</v>
      </c>
      <c r="F315" s="4"/>
      <c r="G315" s="3">
        <v>4.3</v>
      </c>
      <c r="H315" s="2"/>
      <c r="I315" s="5" t="s">
        <v>245</v>
      </c>
    </row>
    <row r="316" spans="1:9" s="6" customFormat="1" ht="26.25" customHeight="1">
      <c r="A316" s="1">
        <f>SUM(A315+G315)</f>
        <v>589.5100000000002</v>
      </c>
      <c r="B316" s="2"/>
      <c r="C316" s="1">
        <f>SUM(G315+C315)</f>
        <v>18.400000000000002</v>
      </c>
      <c r="D316" s="2"/>
      <c r="E316" s="11" t="s">
        <v>13</v>
      </c>
      <c r="F316" s="2"/>
      <c r="G316" s="3">
        <v>1.6</v>
      </c>
      <c r="H316" s="2"/>
      <c r="I316" s="5" t="s">
        <v>246</v>
      </c>
    </row>
    <row r="317" spans="1:9" s="6" customFormat="1" ht="26.25" customHeight="1">
      <c r="A317" s="1">
        <f>SUM(A316+G316)</f>
        <v>591.1100000000002</v>
      </c>
      <c r="B317" s="2"/>
      <c r="C317" s="1">
        <f>SUM(G316+C316)</f>
        <v>20.000000000000004</v>
      </c>
      <c r="D317" s="2"/>
      <c r="E317" s="11" t="s">
        <v>13</v>
      </c>
      <c r="F317" s="2"/>
      <c r="G317" s="3">
        <v>0.2</v>
      </c>
      <c r="H317" s="2"/>
      <c r="I317" s="5" t="s">
        <v>247</v>
      </c>
    </row>
    <row r="318" spans="1:9" s="6" customFormat="1" ht="26.25" customHeight="1">
      <c r="A318" s="1">
        <f>SUM(A317+G317)</f>
        <v>591.3100000000003</v>
      </c>
      <c r="B318" s="2"/>
      <c r="C318" s="1">
        <f>SUM(G317+C317)</f>
        <v>20.200000000000003</v>
      </c>
      <c r="D318" s="2"/>
      <c r="E318" s="9" t="s">
        <v>16</v>
      </c>
      <c r="F318" s="2"/>
      <c r="G318" s="3"/>
      <c r="H318" s="2"/>
      <c r="I318" s="5" t="s">
        <v>248</v>
      </c>
    </row>
    <row r="319" spans="1:9" s="6" customFormat="1" ht="26.25" customHeight="1">
      <c r="A319" s="1"/>
      <c r="B319" s="2"/>
      <c r="C319" s="1"/>
      <c r="D319" s="2"/>
      <c r="E319" s="4" t="s">
        <v>41</v>
      </c>
      <c r="F319" s="2"/>
      <c r="G319" s="3"/>
      <c r="H319" s="2"/>
      <c r="I319" s="5" t="s">
        <v>249</v>
      </c>
    </row>
    <row r="320" spans="1:9" s="6" customFormat="1" ht="26.25" customHeight="1">
      <c r="A320" s="1"/>
      <c r="B320" s="2"/>
      <c r="C320" s="1"/>
      <c r="D320" s="2"/>
      <c r="E320" s="4" t="s">
        <v>43</v>
      </c>
      <c r="F320" s="2"/>
      <c r="G320" s="3"/>
      <c r="H320" s="2"/>
      <c r="I320" s="5" t="s">
        <v>250</v>
      </c>
    </row>
    <row r="321" spans="1:9" s="6" customFormat="1" ht="26.25" customHeight="1">
      <c r="A321" s="1"/>
      <c r="B321" s="2"/>
      <c r="C321" s="1"/>
      <c r="D321" s="2"/>
      <c r="E321" s="4"/>
      <c r="F321" s="2"/>
      <c r="G321" s="3"/>
      <c r="H321" s="2"/>
      <c r="I321" s="5"/>
    </row>
    <row r="322" spans="1:9" s="6" customFormat="1" ht="26.25" customHeight="1">
      <c r="A322" s="8" t="s">
        <v>4</v>
      </c>
      <c r="B322" s="2"/>
      <c r="C322" s="3"/>
      <c r="D322" s="2"/>
      <c r="E322" s="2"/>
      <c r="F322" s="2"/>
      <c r="G322" s="3"/>
      <c r="H322" s="2"/>
      <c r="I322" s="17" t="s">
        <v>251</v>
      </c>
    </row>
    <row r="323" spans="3:9" ht="12" customHeight="1">
      <c r="C323" s="1"/>
      <c r="E323" s="9"/>
      <c r="G323" s="1"/>
      <c r="I323" s="10"/>
    </row>
    <row r="324" spans="1:254" ht="26.25" customHeight="1">
      <c r="A324" s="1" t="s">
        <v>6</v>
      </c>
      <c r="B324" s="11"/>
      <c r="C324" s="1" t="s">
        <v>7</v>
      </c>
      <c r="D324" s="11"/>
      <c r="E324" s="9" t="s">
        <v>8</v>
      </c>
      <c r="F324" s="11"/>
      <c r="G324" s="12" t="s">
        <v>9</v>
      </c>
      <c r="H324" s="11"/>
      <c r="I324" s="13" t="s">
        <v>10</v>
      </c>
      <c r="IL324" s="6"/>
      <c r="IM324" s="6"/>
      <c r="IN324" s="6"/>
      <c r="IO324" s="6"/>
      <c r="IP324" s="6"/>
      <c r="IQ324" s="6"/>
      <c r="IR324" s="6"/>
      <c r="IS324" s="6"/>
      <c r="IT324" s="6"/>
    </row>
    <row r="325" spans="3:254" ht="12" customHeight="1">
      <c r="C325" s="1"/>
      <c r="E325" s="9"/>
      <c r="F325" s="14"/>
      <c r="G325" s="1"/>
      <c r="H325" s="11"/>
      <c r="IL325" s="6"/>
      <c r="IM325" s="6"/>
      <c r="IN325" s="6"/>
      <c r="IO325" s="6"/>
      <c r="IP325" s="6"/>
      <c r="IQ325" s="6"/>
      <c r="IR325" s="6"/>
      <c r="IS325" s="6"/>
      <c r="IT325" s="6"/>
    </row>
    <row r="326" spans="1:256" ht="26.25" customHeight="1">
      <c r="A326" s="3">
        <f>A318</f>
        <v>591.3100000000003</v>
      </c>
      <c r="C326" s="3">
        <v>0</v>
      </c>
      <c r="E326" s="9" t="s">
        <v>16</v>
      </c>
      <c r="G326" s="3">
        <v>3.2</v>
      </c>
      <c r="I326" s="2" t="s">
        <v>252</v>
      </c>
      <c r="IL326"/>
      <c r="IM326"/>
      <c r="IN326"/>
      <c r="IO326"/>
      <c r="IP326"/>
      <c r="IQ326"/>
      <c r="IR326"/>
      <c r="IS326"/>
      <c r="IT326"/>
      <c r="IU326"/>
      <c r="IV326"/>
    </row>
    <row r="327" spans="1:256" ht="26.25" customHeight="1">
      <c r="A327" s="3">
        <f>SUM(A326+G326)</f>
        <v>594.5100000000003</v>
      </c>
      <c r="C327" s="3">
        <f>SUM(C326+G326)</f>
        <v>3.2</v>
      </c>
      <c r="E327" s="11" t="s">
        <v>13</v>
      </c>
      <c r="G327" s="3">
        <v>2</v>
      </c>
      <c r="I327" s="2" t="s">
        <v>253</v>
      </c>
      <c r="IL327"/>
      <c r="IM327"/>
      <c r="IN327"/>
      <c r="IO327"/>
      <c r="IP327"/>
      <c r="IQ327"/>
      <c r="IR327"/>
      <c r="IS327"/>
      <c r="IT327"/>
      <c r="IU327"/>
      <c r="IV327"/>
    </row>
    <row r="328" spans="1:256" ht="26.25" customHeight="1">
      <c r="A328" s="3">
        <f>SUM(A327+G327)</f>
        <v>596.5100000000003</v>
      </c>
      <c r="C328" s="3">
        <f>SUM(C327+G327)</f>
        <v>5.2</v>
      </c>
      <c r="E328" s="11" t="s">
        <v>13</v>
      </c>
      <c r="G328" s="3">
        <v>1.4</v>
      </c>
      <c r="I328" s="2" t="s">
        <v>254</v>
      </c>
      <c r="IL328"/>
      <c r="IM328"/>
      <c r="IN328"/>
      <c r="IO328"/>
      <c r="IP328"/>
      <c r="IQ328"/>
      <c r="IR328"/>
      <c r="IS328"/>
      <c r="IT328"/>
      <c r="IU328"/>
      <c r="IV328"/>
    </row>
    <row r="329" spans="1:256" ht="26.25" customHeight="1">
      <c r="A329" s="3">
        <f>SUM(A328+G328)</f>
        <v>597.9100000000003</v>
      </c>
      <c r="C329" s="3">
        <f>SUM(C328+G328)</f>
        <v>6.6</v>
      </c>
      <c r="E329" s="9" t="s">
        <v>16</v>
      </c>
      <c r="G329" s="3">
        <v>3.2</v>
      </c>
      <c r="I329" s="2" t="s">
        <v>255</v>
      </c>
      <c r="IL329"/>
      <c r="IM329"/>
      <c r="IN329"/>
      <c r="IO329"/>
      <c r="IP329"/>
      <c r="IQ329"/>
      <c r="IR329"/>
      <c r="IS329"/>
      <c r="IT329"/>
      <c r="IU329"/>
      <c r="IV329"/>
    </row>
    <row r="330" spans="1:256" ht="26.25" customHeight="1">
      <c r="A330" s="3">
        <f>SUM(A329+G329)</f>
        <v>601.1100000000004</v>
      </c>
      <c r="C330" s="3">
        <f>SUM(C329+G329)</f>
        <v>9.8</v>
      </c>
      <c r="E330" s="11" t="s">
        <v>13</v>
      </c>
      <c r="G330" s="3">
        <v>3</v>
      </c>
      <c r="I330" s="2" t="s">
        <v>256</v>
      </c>
      <c r="IL330"/>
      <c r="IM330"/>
      <c r="IN330"/>
      <c r="IO330"/>
      <c r="IP330"/>
      <c r="IQ330"/>
      <c r="IR330"/>
      <c r="IS330"/>
      <c r="IT330"/>
      <c r="IU330"/>
      <c r="IV330"/>
    </row>
    <row r="331" spans="1:256" ht="26.25" customHeight="1">
      <c r="A331" s="3"/>
      <c r="D331" s="2" t="s">
        <v>31</v>
      </c>
      <c r="I331" s="2"/>
      <c r="IL331"/>
      <c r="IM331"/>
      <c r="IN331"/>
      <c r="IO331"/>
      <c r="IP331"/>
      <c r="IQ331"/>
      <c r="IR331"/>
      <c r="IS331"/>
      <c r="IT331"/>
      <c r="IU331"/>
      <c r="IV331"/>
    </row>
    <row r="332" spans="1:256" ht="26.25" customHeight="1">
      <c r="A332" s="3">
        <f>SUM(A330+G330)</f>
        <v>604.1100000000004</v>
      </c>
      <c r="C332" s="3">
        <f>SUM(C330+G330)</f>
        <v>12.8</v>
      </c>
      <c r="E332" s="4" t="s">
        <v>32</v>
      </c>
      <c r="G332" s="3">
        <v>0.6000000000000001</v>
      </c>
      <c r="I332" s="2" t="s">
        <v>33</v>
      </c>
      <c r="IL332"/>
      <c r="IM332"/>
      <c r="IN332"/>
      <c r="IO332"/>
      <c r="IP332"/>
      <c r="IQ332"/>
      <c r="IR332"/>
      <c r="IS332"/>
      <c r="IT332"/>
      <c r="IU332"/>
      <c r="IV332"/>
    </row>
    <row r="333" spans="1:256" ht="26.25" customHeight="1">
      <c r="A333" s="3">
        <f>SUM(A332+G332)</f>
        <v>604.7100000000004</v>
      </c>
      <c r="C333" s="3">
        <f>SUM(C332+G332)</f>
        <v>13.4</v>
      </c>
      <c r="E333" s="4" t="s">
        <v>29</v>
      </c>
      <c r="G333" s="3">
        <v>6.2</v>
      </c>
      <c r="I333" s="2" t="s">
        <v>30</v>
      </c>
      <c r="IL333"/>
      <c r="IM333"/>
      <c r="IN333"/>
      <c r="IO333"/>
      <c r="IP333"/>
      <c r="IQ333"/>
      <c r="IR333"/>
      <c r="IS333"/>
      <c r="IT333"/>
      <c r="IU333"/>
      <c r="IV333"/>
    </row>
    <row r="334" spans="1:256" ht="26.25" customHeight="1">
      <c r="A334" s="3">
        <f>SUM(A333+G333)</f>
        <v>610.9100000000004</v>
      </c>
      <c r="C334" s="3">
        <f>SUM(C333+G333)</f>
        <v>19.6</v>
      </c>
      <c r="E334" s="4" t="s">
        <v>29</v>
      </c>
      <c r="G334" s="3">
        <v>2.3</v>
      </c>
      <c r="I334" s="2" t="s">
        <v>26</v>
      </c>
      <c r="IL334"/>
      <c r="IM334"/>
      <c r="IN334"/>
      <c r="IO334"/>
      <c r="IP334"/>
      <c r="IQ334"/>
      <c r="IR334"/>
      <c r="IS334"/>
      <c r="IT334"/>
      <c r="IU334"/>
      <c r="IV334"/>
    </row>
    <row r="335" spans="1:256" ht="26.25" customHeight="1">
      <c r="A335" s="3">
        <f>SUM(A334+G334)</f>
        <v>613.2100000000004</v>
      </c>
      <c r="C335" s="3">
        <f>SUM(C334+G334)</f>
        <v>21.900000000000002</v>
      </c>
      <c r="I335" s="2" t="s">
        <v>28</v>
      </c>
      <c r="IL335"/>
      <c r="IM335"/>
      <c r="IN335"/>
      <c r="IO335"/>
      <c r="IP335"/>
      <c r="IQ335"/>
      <c r="IR335"/>
      <c r="IS335"/>
      <c r="IT335"/>
      <c r="IU335"/>
      <c r="IV335"/>
    </row>
    <row r="336" spans="1:256" ht="26.2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t="26.2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t="26.25" customHeight="1">
      <c r="A338" s="3">
        <f>SUM(A335+G335)</f>
        <v>613.2100000000004</v>
      </c>
      <c r="C338" s="3">
        <f>SUM(C335+G335)</f>
        <v>21.900000000000002</v>
      </c>
      <c r="E338" s="11" t="s">
        <v>13</v>
      </c>
      <c r="G338" s="3">
        <v>0</v>
      </c>
      <c r="I338" s="2" t="s">
        <v>27</v>
      </c>
      <c r="IL338"/>
      <c r="IM338"/>
      <c r="IN338"/>
      <c r="IO338"/>
      <c r="IP338"/>
      <c r="IQ338"/>
      <c r="IR338"/>
      <c r="IS338"/>
      <c r="IT338"/>
      <c r="IU338"/>
      <c r="IV338"/>
    </row>
    <row r="339" spans="1:256" ht="26.25" customHeight="1">
      <c r="A339" s="3">
        <f>SUM(A338+G338)</f>
        <v>613.2100000000004</v>
      </c>
      <c r="C339" s="3">
        <f>SUM(C338+G338)</f>
        <v>21.900000000000002</v>
      </c>
      <c r="E339" s="9" t="s">
        <v>16</v>
      </c>
      <c r="G339" s="3">
        <v>1.7000000000000002</v>
      </c>
      <c r="I339" s="2" t="s">
        <v>26</v>
      </c>
      <c r="IL339"/>
      <c r="IM339"/>
      <c r="IN339"/>
      <c r="IO339"/>
      <c r="IP339"/>
      <c r="IQ339"/>
      <c r="IR339"/>
      <c r="IS339"/>
      <c r="IT339"/>
      <c r="IU339"/>
      <c r="IV339"/>
    </row>
    <row r="340" spans="1:256" ht="26.25" customHeight="1">
      <c r="A340" s="3">
        <f>SUM(A339+G339)</f>
        <v>614.9100000000004</v>
      </c>
      <c r="C340" s="3">
        <f>SUM(C339+G339)</f>
        <v>23.6</v>
      </c>
      <c r="E340" s="9" t="s">
        <v>16</v>
      </c>
      <c r="G340" s="3">
        <v>0.1</v>
      </c>
      <c r="I340" s="2" t="s">
        <v>25</v>
      </c>
      <c r="IL340"/>
      <c r="IM340"/>
      <c r="IN340"/>
      <c r="IO340"/>
      <c r="IP340"/>
      <c r="IQ340"/>
      <c r="IR340"/>
      <c r="IS340"/>
      <c r="IT340"/>
      <c r="IU340"/>
      <c r="IV340"/>
    </row>
    <row r="341" spans="1:256" ht="26.25" customHeight="1">
      <c r="A341" s="3">
        <f>SUM(A340+G340)</f>
        <v>615.0100000000004</v>
      </c>
      <c r="C341" s="3">
        <f>SUM(C340+G340)</f>
        <v>23.700000000000003</v>
      </c>
      <c r="E341" s="11" t="s">
        <v>13</v>
      </c>
      <c r="G341" s="3">
        <v>2.9</v>
      </c>
      <c r="I341" s="2" t="s">
        <v>24</v>
      </c>
      <c r="IL341"/>
      <c r="IM341"/>
      <c r="IN341"/>
      <c r="IO341"/>
      <c r="IP341"/>
      <c r="IQ341"/>
      <c r="IR341"/>
      <c r="IS341"/>
      <c r="IT341"/>
      <c r="IU341"/>
      <c r="IV341"/>
    </row>
    <row r="342" spans="1:256" ht="26.25" customHeight="1">
      <c r="A342" s="3">
        <f>SUM(A341+G341)</f>
        <v>617.9100000000004</v>
      </c>
      <c r="C342" s="3">
        <f>SUM(C341+G341)</f>
        <v>26.6</v>
      </c>
      <c r="E342" s="9" t="s">
        <v>16</v>
      </c>
      <c r="G342" s="3">
        <v>0.5</v>
      </c>
      <c r="I342" s="2" t="s">
        <v>257</v>
      </c>
      <c r="IL342"/>
      <c r="IM342"/>
      <c r="IN342"/>
      <c r="IO342"/>
      <c r="IP342"/>
      <c r="IQ342"/>
      <c r="IR342"/>
      <c r="IS342"/>
      <c r="IT342"/>
      <c r="IU342"/>
      <c r="IV342"/>
    </row>
    <row r="343" spans="1:256" ht="26.25" customHeight="1">
      <c r="A343" s="3">
        <f>SUM(A342+G342)</f>
        <v>618.4100000000004</v>
      </c>
      <c r="C343" s="3">
        <f>SUM(C342+G342)</f>
        <v>27.1</v>
      </c>
      <c r="E343" s="11" t="s">
        <v>13</v>
      </c>
      <c r="G343" s="3">
        <v>0.7</v>
      </c>
      <c r="I343" s="2" t="s">
        <v>22</v>
      </c>
      <c r="IL343"/>
      <c r="IM343"/>
      <c r="IN343"/>
      <c r="IO343"/>
      <c r="IP343"/>
      <c r="IQ343"/>
      <c r="IR343"/>
      <c r="IS343"/>
      <c r="IT343"/>
      <c r="IU343"/>
      <c r="IV343"/>
    </row>
    <row r="344" spans="1:256" ht="26.25" customHeight="1">
      <c r="A344" s="3">
        <f>SUM(A343+G343)</f>
        <v>619.1100000000005</v>
      </c>
      <c r="C344" s="3">
        <f>SUM(C343+G343)</f>
        <v>27.8</v>
      </c>
      <c r="E344" s="9" t="s">
        <v>16</v>
      </c>
      <c r="G344" s="3">
        <v>1.6</v>
      </c>
      <c r="I344" s="2" t="s">
        <v>21</v>
      </c>
      <c r="IL344"/>
      <c r="IM344"/>
      <c r="IN344"/>
      <c r="IO344"/>
      <c r="IP344"/>
      <c r="IQ344"/>
      <c r="IR344"/>
      <c r="IS344"/>
      <c r="IT344"/>
      <c r="IU344"/>
      <c r="IV344"/>
    </row>
    <row r="345" spans="1:256" ht="26.25" customHeight="1">
      <c r="A345" s="3">
        <f>SUM(A344+G344)</f>
        <v>620.7100000000005</v>
      </c>
      <c r="C345" s="3">
        <f>SUM(C344+G344)</f>
        <v>29.400000000000002</v>
      </c>
      <c r="E345" s="11" t="s">
        <v>13</v>
      </c>
      <c r="G345" s="3">
        <v>0.6000000000000001</v>
      </c>
      <c r="I345" s="2" t="s">
        <v>20</v>
      </c>
      <c r="IL345"/>
      <c r="IM345"/>
      <c r="IN345"/>
      <c r="IO345"/>
      <c r="IP345"/>
      <c r="IQ345"/>
      <c r="IR345"/>
      <c r="IS345"/>
      <c r="IT345"/>
      <c r="IU345"/>
      <c r="IV345"/>
    </row>
    <row r="346" spans="1:256" ht="26.25" customHeight="1">
      <c r="A346" s="3">
        <f>SUM(A345+G345)</f>
        <v>621.3100000000005</v>
      </c>
      <c r="C346" s="3">
        <f>SUM(C345+G345)</f>
        <v>30.000000000000004</v>
      </c>
      <c r="E346" s="9" t="s">
        <v>16</v>
      </c>
      <c r="G346" s="3">
        <v>0.7</v>
      </c>
      <c r="I346" s="2" t="s">
        <v>19</v>
      </c>
      <c r="IL346"/>
      <c r="IM346"/>
      <c r="IN346"/>
      <c r="IO346"/>
      <c r="IP346"/>
      <c r="IQ346"/>
      <c r="IR346"/>
      <c r="IS346"/>
      <c r="IT346"/>
      <c r="IU346"/>
      <c r="IV346"/>
    </row>
    <row r="347" spans="1:256" ht="26.25" customHeight="1">
      <c r="A347" s="3">
        <f>SUM(A346+G346)</f>
        <v>622.0100000000006</v>
      </c>
      <c r="C347" s="3">
        <f>SUM(C346+G346)</f>
        <v>30.700000000000003</v>
      </c>
      <c r="E347" s="11" t="s">
        <v>13</v>
      </c>
      <c r="G347" s="3">
        <v>0.7</v>
      </c>
      <c r="I347" s="2" t="s">
        <v>18</v>
      </c>
      <c r="IL347"/>
      <c r="IM347"/>
      <c r="IN347"/>
      <c r="IO347"/>
      <c r="IP347"/>
      <c r="IQ347"/>
      <c r="IR347"/>
      <c r="IS347"/>
      <c r="IT347"/>
      <c r="IU347"/>
      <c r="IV347"/>
    </row>
    <row r="348" spans="1:256" ht="26.25" customHeight="1">
      <c r="A348" s="3">
        <f>SUM(A347+G347)</f>
        <v>622.7100000000006</v>
      </c>
      <c r="C348" s="3">
        <f>SUM(C347+G347)</f>
        <v>31.400000000000002</v>
      </c>
      <c r="E348" s="9" t="s">
        <v>16</v>
      </c>
      <c r="G348" s="3">
        <v>0.4</v>
      </c>
      <c r="I348" s="2" t="s">
        <v>17</v>
      </c>
      <c r="IL348"/>
      <c r="IM348"/>
      <c r="IN348"/>
      <c r="IO348"/>
      <c r="IP348"/>
      <c r="IQ348"/>
      <c r="IR348"/>
      <c r="IS348"/>
      <c r="IT348"/>
      <c r="IU348"/>
      <c r="IV348"/>
    </row>
    <row r="349" spans="1:256" ht="26.25" customHeight="1">
      <c r="A349" s="3">
        <f>SUM(A348+G348)</f>
        <v>623.1100000000006</v>
      </c>
      <c r="C349" s="3">
        <f>SUM(C348+G348)</f>
        <v>31.8</v>
      </c>
      <c r="E349" s="11" t="s">
        <v>13</v>
      </c>
      <c r="G349" s="3">
        <v>0.8</v>
      </c>
      <c r="I349" s="2" t="s">
        <v>15</v>
      </c>
      <c r="IL349"/>
      <c r="IM349"/>
      <c r="IN349"/>
      <c r="IO349"/>
      <c r="IP349"/>
      <c r="IQ349"/>
      <c r="IR349"/>
      <c r="IS349"/>
      <c r="IT349"/>
      <c r="IU349"/>
      <c r="IV349"/>
    </row>
    <row r="350" spans="1:256" ht="26.25" customHeight="1">
      <c r="A350" s="3">
        <f>SUM(A349+G349)</f>
        <v>623.9100000000005</v>
      </c>
      <c r="C350" s="3">
        <f>SUM(C349+G349)</f>
        <v>32.6</v>
      </c>
      <c r="E350" s="9" t="s">
        <v>16</v>
      </c>
      <c r="G350" s="3">
        <v>0.2</v>
      </c>
      <c r="I350" s="2" t="s">
        <v>14</v>
      </c>
      <c r="IL350"/>
      <c r="IM350"/>
      <c r="IN350"/>
      <c r="IO350"/>
      <c r="IP350"/>
      <c r="IQ350"/>
      <c r="IR350"/>
      <c r="IS350"/>
      <c r="IT350"/>
      <c r="IU350"/>
      <c r="IV350"/>
    </row>
    <row r="351" spans="1:256" ht="26.25" customHeight="1">
      <c r="A351" s="3">
        <f>SUM(A350+G350)</f>
        <v>624.1100000000006</v>
      </c>
      <c r="C351" s="3">
        <f>SUM(C350+G350)</f>
        <v>32.800000000000004</v>
      </c>
      <c r="E351" s="9" t="s">
        <v>16</v>
      </c>
      <c r="G351" s="3">
        <v>0.1</v>
      </c>
      <c r="I351" s="2" t="s">
        <v>12</v>
      </c>
      <c r="IL351"/>
      <c r="IM351"/>
      <c r="IN351"/>
      <c r="IO351"/>
      <c r="IP351"/>
      <c r="IQ351"/>
      <c r="IR351"/>
      <c r="IS351"/>
      <c r="IT351"/>
      <c r="IU351"/>
      <c r="IV351"/>
    </row>
    <row r="352" spans="1:256" ht="26.25" customHeight="1">
      <c r="A352" s="3">
        <f>SUM(A351+G351)</f>
        <v>624.2100000000006</v>
      </c>
      <c r="C352" s="3">
        <f>SUM(C351+G351)</f>
        <v>32.900000000000006</v>
      </c>
      <c r="E352" s="9"/>
      <c r="I352" s="2" t="s">
        <v>258</v>
      </c>
      <c r="IL352"/>
      <c r="IM352"/>
      <c r="IN352"/>
      <c r="IO352"/>
      <c r="IP352"/>
      <c r="IQ352"/>
      <c r="IR352"/>
      <c r="IS352"/>
      <c r="IT352"/>
      <c r="IU352"/>
      <c r="IV352"/>
    </row>
    <row r="353" spans="1:9" s="6" customFormat="1" ht="26.25" customHeight="1">
      <c r="A353" s="1"/>
      <c r="B353" s="2"/>
      <c r="C353" s="3"/>
      <c r="D353" s="2"/>
      <c r="E353" s="4" t="s">
        <v>41</v>
      </c>
      <c r="F353" s="2"/>
      <c r="G353" s="3"/>
      <c r="H353" s="2"/>
      <c r="I353" s="5" t="s">
        <v>259</v>
      </c>
    </row>
    <row r="354" spans="1:9" s="6" customFormat="1" ht="26.25" customHeight="1">
      <c r="A354" s="1"/>
      <c r="B354" s="2"/>
      <c r="C354" s="3"/>
      <c r="D354" s="2"/>
      <c r="E354" s="4" t="s">
        <v>43</v>
      </c>
      <c r="F354" s="2"/>
      <c r="G354" s="3"/>
      <c r="H354" s="2"/>
      <c r="I354" s="5" t="s">
        <v>260</v>
      </c>
    </row>
    <row r="355" spans="1:9" s="6" customFormat="1" ht="26.25" customHeight="1">
      <c r="A355" s="1"/>
      <c r="C355" s="7" t="s">
        <v>261</v>
      </c>
      <c r="D355" s="2"/>
      <c r="E355" s="19"/>
      <c r="F355" s="15"/>
      <c r="G355" s="3"/>
      <c r="H355" s="15"/>
      <c r="I355" s="16"/>
    </row>
    <row r="356" spans="1:9" s="6" customFormat="1" ht="26.25" customHeight="1">
      <c r="A356" s="1"/>
      <c r="C356" s="7" t="s">
        <v>262</v>
      </c>
      <c r="D356" s="2"/>
      <c r="E356" s="19"/>
      <c r="F356" s="2"/>
      <c r="G356" s="3"/>
      <c r="H356" s="2"/>
      <c r="I356" s="17"/>
    </row>
    <row r="357" spans="1:9" s="6" customFormat="1" ht="26.25" customHeight="1">
      <c r="A357" s="1"/>
      <c r="C357" s="7" t="s">
        <v>263</v>
      </c>
      <c r="D357" s="2"/>
      <c r="E357" s="4"/>
      <c r="F357" s="2"/>
      <c r="G357" s="3"/>
      <c r="H357" s="2"/>
      <c r="I357" s="5"/>
    </row>
    <row r="358" spans="1:9" s="6" customFormat="1" ht="26.25" customHeight="1">
      <c r="A358" s="1"/>
      <c r="C358" s="3"/>
      <c r="D358" s="2"/>
      <c r="E358" s="2" t="s">
        <v>264</v>
      </c>
      <c r="F358" s="2"/>
      <c r="G358" s="3"/>
      <c r="H358" s="2"/>
      <c r="I358" s="5"/>
    </row>
    <row r="359" spans="1:9" s="6" customFormat="1" ht="26.25" customHeight="1">
      <c r="A359" s="1"/>
      <c r="B359" s="2"/>
      <c r="C359" s="3"/>
      <c r="D359" s="2"/>
      <c r="E359" s="4"/>
      <c r="F359" s="2"/>
      <c r="G359" s="3"/>
      <c r="H359" s="2"/>
      <c r="I359" s="5"/>
    </row>
    <row r="360" spans="3:6" ht="26.25" customHeight="1">
      <c r="C360" s="1"/>
      <c r="E360" s="9"/>
      <c r="F360" s="4"/>
    </row>
    <row r="361" spans="3:5" ht="26.25" customHeight="1">
      <c r="C361" s="1"/>
      <c r="E361" s="11"/>
    </row>
    <row r="362" spans="3:5" ht="26.25" customHeight="1">
      <c r="C362" s="1"/>
      <c r="E362" s="11"/>
    </row>
    <row r="363" spans="3:5" ht="26.25" customHeight="1">
      <c r="C363" s="1"/>
      <c r="E363" s="9"/>
    </row>
    <row r="364" ht="26.25" customHeight="1">
      <c r="C364" s="1"/>
    </row>
    <row r="365" ht="26.25" customHeight="1">
      <c r="C365" s="1"/>
    </row>
    <row r="366" ht="26.25" customHeight="1">
      <c r="C366" s="1"/>
    </row>
    <row r="367" spans="1:9" ht="26.25" customHeight="1">
      <c r="A367" s="8"/>
      <c r="E367" s="2"/>
      <c r="I367" s="17"/>
    </row>
    <row r="368" spans="3:9" ht="26.25" customHeight="1">
      <c r="C368" s="1"/>
      <c r="E368" s="9"/>
      <c r="G368" s="1"/>
      <c r="I368" s="10"/>
    </row>
    <row r="369" spans="2:9" ht="26.25" customHeight="1">
      <c r="B369" s="11"/>
      <c r="C369" s="1"/>
      <c r="D369" s="11"/>
      <c r="E369" s="9"/>
      <c r="F369" s="11"/>
      <c r="G369" s="12"/>
      <c r="H369" s="11"/>
      <c r="I369" s="13"/>
    </row>
    <row r="370" spans="3:8" ht="26.25" customHeight="1">
      <c r="C370" s="1"/>
      <c r="E370" s="9"/>
      <c r="F370" s="14"/>
      <c r="G370" s="1"/>
      <c r="H370" s="11"/>
    </row>
    <row r="371" spans="5:254" ht="26.25" customHeight="1">
      <c r="E371" s="9"/>
      <c r="IL371" s="6"/>
      <c r="IM371" s="6"/>
      <c r="IN371" s="6"/>
      <c r="IO371" s="6"/>
      <c r="IP371" s="6"/>
      <c r="IQ371" s="6"/>
      <c r="IR371" s="6"/>
      <c r="IS371" s="6"/>
      <c r="IT371" s="6"/>
    </row>
    <row r="372" spans="5:254" ht="26.25" customHeight="1">
      <c r="E372" s="11"/>
      <c r="IL372" s="6"/>
      <c r="IM372" s="6"/>
      <c r="IN372" s="6"/>
      <c r="IO372" s="6"/>
      <c r="IP372" s="6"/>
      <c r="IQ372" s="6"/>
      <c r="IR372" s="6"/>
      <c r="IS372" s="6"/>
      <c r="IT372" s="6"/>
    </row>
    <row r="373" spans="5:254" ht="26.25" customHeight="1">
      <c r="E373" s="11"/>
      <c r="IL373" s="6"/>
      <c r="IM373" s="6"/>
      <c r="IN373" s="6"/>
      <c r="IO373" s="6"/>
      <c r="IP373" s="6"/>
      <c r="IQ373" s="6"/>
      <c r="IR373" s="6"/>
      <c r="IS373" s="6"/>
      <c r="IT373" s="6"/>
    </row>
    <row r="374" spans="5:254" ht="26.25" customHeight="1">
      <c r="E374" s="9"/>
      <c r="IL374" s="6"/>
      <c r="IM374" s="6"/>
      <c r="IN374" s="6"/>
      <c r="IO374" s="6"/>
      <c r="IP374" s="6"/>
      <c r="IQ374" s="6"/>
      <c r="IR374" s="6"/>
      <c r="IS374" s="6"/>
      <c r="IT374" s="6"/>
    </row>
    <row r="375" spans="5:254" ht="26.25" customHeight="1">
      <c r="E375" s="11"/>
      <c r="IL375" s="6"/>
      <c r="IM375" s="6"/>
      <c r="IN375" s="6"/>
      <c r="IO375" s="6"/>
      <c r="IP375" s="6"/>
      <c r="IQ375" s="6"/>
      <c r="IR375" s="6"/>
      <c r="IS375" s="6"/>
      <c r="IT375" s="6"/>
    </row>
    <row r="376" spans="5:254" ht="26.25" customHeight="1">
      <c r="E376" s="9"/>
      <c r="IL376" s="6"/>
      <c r="IM376" s="6"/>
      <c r="IN376" s="6"/>
      <c r="IO376" s="6"/>
      <c r="IP376" s="6"/>
      <c r="IQ376" s="6"/>
      <c r="IR376" s="6"/>
      <c r="IS376" s="6"/>
      <c r="IT376" s="6"/>
    </row>
    <row r="377" spans="5:254" ht="26.25" customHeight="1">
      <c r="E377" s="9"/>
      <c r="IL377" s="6"/>
      <c r="IM377" s="6"/>
      <c r="IN377" s="6"/>
      <c r="IO377" s="6"/>
      <c r="IP377" s="6"/>
      <c r="IQ377" s="6"/>
      <c r="IR377" s="6"/>
      <c r="IS377" s="6"/>
      <c r="IT377" s="6"/>
    </row>
    <row r="378" spans="5:254" ht="26.25" customHeight="1">
      <c r="E378" s="11"/>
      <c r="IL378" s="6"/>
      <c r="IM378" s="6"/>
      <c r="IN378" s="6"/>
      <c r="IO378" s="6"/>
      <c r="IP378" s="6"/>
      <c r="IQ378" s="6"/>
      <c r="IR378" s="6"/>
      <c r="IS378" s="6"/>
      <c r="IT378" s="6"/>
    </row>
    <row r="379" spans="5:254" ht="26.25" customHeight="1">
      <c r="E379" s="9"/>
      <c r="IL379" s="6"/>
      <c r="IM379" s="6"/>
      <c r="IN379" s="6"/>
      <c r="IO379" s="6"/>
      <c r="IP379" s="6"/>
      <c r="IQ379" s="6"/>
      <c r="IR379" s="6"/>
      <c r="IS379" s="6"/>
      <c r="IT379" s="6"/>
    </row>
    <row r="380" spans="5:254" ht="26.25" customHeight="1">
      <c r="E380" s="11"/>
      <c r="IL380" s="6"/>
      <c r="IM380" s="6"/>
      <c r="IN380" s="6"/>
      <c r="IO380" s="6"/>
      <c r="IP380" s="6"/>
      <c r="IQ380" s="6"/>
      <c r="IR380" s="6"/>
      <c r="IS380" s="6"/>
      <c r="IT380" s="6"/>
    </row>
    <row r="381" spans="246:254" ht="26.25" customHeight="1">
      <c r="IL381" s="6"/>
      <c r="IM381" s="6"/>
      <c r="IN381" s="6"/>
      <c r="IO381" s="6"/>
      <c r="IP381" s="6"/>
      <c r="IQ381" s="6"/>
      <c r="IR381" s="6"/>
      <c r="IS381" s="6"/>
      <c r="IT381" s="6"/>
    </row>
    <row r="382" spans="246:254" ht="26.25" customHeight="1">
      <c r="IL382" s="6"/>
      <c r="IM382" s="6"/>
      <c r="IN382" s="6"/>
      <c r="IO382" s="6"/>
      <c r="IP382" s="6"/>
      <c r="IQ382" s="6"/>
      <c r="IR382" s="6"/>
      <c r="IS382" s="6"/>
      <c r="IT382" s="6"/>
    </row>
    <row r="383" spans="246:254" ht="26.25" customHeight="1">
      <c r="IL383" s="6"/>
      <c r="IM383" s="6"/>
      <c r="IN383" s="6"/>
      <c r="IO383" s="6"/>
      <c r="IP383" s="6"/>
      <c r="IQ383" s="6"/>
      <c r="IR383" s="6"/>
      <c r="IS383" s="6"/>
      <c r="IT383" s="6"/>
    </row>
    <row r="384" spans="246:254" ht="26.25" customHeight="1">
      <c r="IL384" s="6"/>
      <c r="IM384" s="6"/>
      <c r="IN384" s="6"/>
      <c r="IO384" s="6"/>
      <c r="IP384" s="6"/>
      <c r="IQ384" s="6"/>
      <c r="IR384" s="6"/>
      <c r="IS384" s="6"/>
      <c r="IT384" s="6"/>
    </row>
    <row r="385" spans="246:254" ht="26.25" customHeight="1">
      <c r="IL385" s="6"/>
      <c r="IM385" s="6"/>
      <c r="IN385" s="6"/>
      <c r="IO385" s="6"/>
      <c r="IP385" s="6"/>
      <c r="IQ385" s="6"/>
      <c r="IR385" s="6"/>
      <c r="IS385" s="6"/>
      <c r="IT385" s="6"/>
    </row>
    <row r="386" spans="246:254" ht="26.25" customHeight="1">
      <c r="IL386" s="6"/>
      <c r="IM386" s="6"/>
      <c r="IN386" s="6"/>
      <c r="IO386" s="6"/>
      <c r="IP386" s="6"/>
      <c r="IQ386" s="6"/>
      <c r="IR386" s="6"/>
      <c r="IS386" s="6"/>
      <c r="IT386" s="6"/>
    </row>
    <row r="387" spans="246:254" ht="26.25" customHeight="1">
      <c r="IL387" s="6"/>
      <c r="IM387" s="6"/>
      <c r="IN387" s="6"/>
      <c r="IO387" s="6"/>
      <c r="IP387" s="6"/>
      <c r="IQ387" s="6"/>
      <c r="IR387" s="6"/>
      <c r="IS387" s="6"/>
      <c r="IT387" s="6"/>
    </row>
    <row r="388" spans="5:254" ht="26.25" customHeight="1">
      <c r="E388" s="9"/>
      <c r="IL388" s="6"/>
      <c r="IM388" s="6"/>
      <c r="IN388" s="6"/>
      <c r="IO388" s="6"/>
      <c r="IP388" s="6"/>
      <c r="IQ388" s="6"/>
      <c r="IR388" s="6"/>
      <c r="IS388" s="6"/>
      <c r="IT388" s="6"/>
    </row>
    <row r="389" spans="5:254" ht="26.25" customHeight="1">
      <c r="E389" s="11"/>
      <c r="IL389" s="6"/>
      <c r="IM389" s="6"/>
      <c r="IN389" s="6"/>
      <c r="IO389" s="6"/>
      <c r="IP389" s="6"/>
      <c r="IQ389" s="6"/>
      <c r="IR389" s="6"/>
      <c r="IS389" s="6"/>
      <c r="IT389" s="6"/>
    </row>
    <row r="390" spans="5:254" ht="26.25" customHeight="1">
      <c r="E390" s="9"/>
      <c r="IL390" s="6"/>
      <c r="IM390" s="6"/>
      <c r="IN390" s="6"/>
      <c r="IO390" s="6"/>
      <c r="IP390" s="6"/>
      <c r="IQ390" s="6"/>
      <c r="IR390" s="6"/>
      <c r="IS390" s="6"/>
      <c r="IT390" s="6"/>
    </row>
    <row r="391" spans="5:254" ht="26.25" customHeight="1">
      <c r="E391" s="11"/>
      <c r="IL391" s="6"/>
      <c r="IM391" s="6"/>
      <c r="IN391" s="6"/>
      <c r="IO391" s="6"/>
      <c r="IP391" s="6"/>
      <c r="IQ391" s="6"/>
      <c r="IR391" s="6"/>
      <c r="IS391" s="6"/>
      <c r="IT391" s="6"/>
    </row>
    <row r="392" spans="5:254" ht="26.25" customHeight="1">
      <c r="E392" s="9"/>
      <c r="IL392" s="6"/>
      <c r="IM392" s="6"/>
      <c r="IN392" s="6"/>
      <c r="IO392" s="6"/>
      <c r="IP392" s="6"/>
      <c r="IQ392" s="6"/>
      <c r="IR392" s="6"/>
      <c r="IS392" s="6"/>
      <c r="IT392" s="6"/>
    </row>
    <row r="393" spans="1:254" ht="26.25" customHeight="1">
      <c r="A393" s="3"/>
      <c r="E393" s="11"/>
      <c r="IL393" s="6"/>
      <c r="IM393" s="6"/>
      <c r="IN393" s="6"/>
      <c r="IO393" s="6"/>
      <c r="IP393" s="6"/>
      <c r="IQ393" s="6"/>
      <c r="IR393" s="6"/>
      <c r="IS393" s="6"/>
      <c r="IT393" s="6"/>
    </row>
    <row r="394" spans="1:254" ht="26.25" customHeight="1">
      <c r="A394" s="3"/>
      <c r="E394" s="9"/>
      <c r="IL394" s="6"/>
      <c r="IM394" s="6"/>
      <c r="IN394" s="6"/>
      <c r="IO394" s="6"/>
      <c r="IP394" s="6"/>
      <c r="IQ394" s="6"/>
      <c r="IR394" s="6"/>
      <c r="IS394" s="6"/>
      <c r="IT394" s="6"/>
    </row>
    <row r="395" spans="1:254" ht="26.25" customHeight="1">
      <c r="A395" s="3"/>
      <c r="E395" s="11"/>
      <c r="IL395" s="6"/>
      <c r="IM395" s="6"/>
      <c r="IN395" s="6"/>
      <c r="IO395" s="6"/>
      <c r="IP395" s="6"/>
      <c r="IQ395" s="6"/>
      <c r="IR395" s="6"/>
      <c r="IS395" s="6"/>
      <c r="IT395" s="6"/>
    </row>
    <row r="396" spans="1:254" ht="26.25" customHeight="1">
      <c r="A396" s="3"/>
      <c r="E396" s="9"/>
      <c r="IL396" s="6"/>
      <c r="IM396" s="6"/>
      <c r="IN396" s="6"/>
      <c r="IO396" s="6"/>
      <c r="IP396" s="6"/>
      <c r="IQ396" s="6"/>
      <c r="IR396" s="6"/>
      <c r="IS396" s="6"/>
      <c r="IT396" s="6"/>
    </row>
    <row r="397" spans="1:254" ht="26.25" customHeight="1">
      <c r="A397" s="3"/>
      <c r="E397" s="11"/>
      <c r="IL397" s="6"/>
      <c r="IM397" s="6"/>
      <c r="IN397" s="6"/>
      <c r="IO397" s="6"/>
      <c r="IP397" s="6"/>
      <c r="IQ397" s="6"/>
      <c r="IR397" s="6"/>
      <c r="IS397" s="6"/>
      <c r="IT397" s="6"/>
    </row>
    <row r="398" spans="1:254" ht="26.25" customHeight="1">
      <c r="A398" s="3"/>
      <c r="E398" s="9"/>
      <c r="IL398" s="6"/>
      <c r="IM398" s="6"/>
      <c r="IN398" s="6"/>
      <c r="IO398" s="6"/>
      <c r="IP398" s="6"/>
      <c r="IQ398" s="6"/>
      <c r="IR398" s="6"/>
      <c r="IS398" s="6"/>
      <c r="IT398" s="6"/>
    </row>
    <row r="399" spans="1:254" ht="26.25" customHeight="1">
      <c r="A399" s="3"/>
      <c r="E399" s="9"/>
      <c r="IL399" s="6"/>
      <c r="IM399" s="6"/>
      <c r="IN399" s="6"/>
      <c r="IO399" s="6"/>
      <c r="IP399" s="6"/>
      <c r="IQ399" s="6"/>
      <c r="IR399" s="6"/>
      <c r="IS399" s="6"/>
      <c r="IT399" s="6"/>
    </row>
    <row r="400" spans="1:254" ht="26.25" customHeight="1">
      <c r="A400" s="3"/>
      <c r="E400" s="9"/>
      <c r="IL400" s="6"/>
      <c r="IM400" s="6"/>
      <c r="IN400" s="6"/>
      <c r="IO400" s="6"/>
      <c r="IP400" s="6"/>
      <c r="IQ400" s="6"/>
      <c r="IR400" s="6"/>
      <c r="IS400" s="6"/>
      <c r="IT400" s="6"/>
    </row>
    <row r="401" spans="246:254" ht="26.25" customHeight="1">
      <c r="IL401" s="6"/>
      <c r="IM401" s="6"/>
      <c r="IN401" s="6"/>
      <c r="IO401" s="6"/>
      <c r="IP401" s="6"/>
      <c r="IQ401" s="6"/>
      <c r="IR401" s="6"/>
      <c r="IS401" s="6"/>
      <c r="IT401" s="6"/>
    </row>
    <row r="402" spans="246:254" ht="26.25" customHeight="1">
      <c r="IL402" s="6"/>
      <c r="IM402" s="6"/>
      <c r="IN402" s="6"/>
      <c r="IO402" s="6"/>
      <c r="IP402" s="6"/>
      <c r="IQ402" s="6"/>
      <c r="IR402" s="6"/>
      <c r="IS402" s="6"/>
      <c r="IT402" s="6"/>
    </row>
    <row r="403" spans="2:254" ht="26.25" customHeight="1">
      <c r="B403" s="6"/>
      <c r="C403" s="7"/>
      <c r="E403" s="19"/>
      <c r="F403" s="15"/>
      <c r="H403" s="15"/>
      <c r="I403" s="16"/>
      <c r="IL403" s="6"/>
      <c r="IM403" s="6"/>
      <c r="IN403" s="6"/>
      <c r="IO403" s="6"/>
      <c r="IP403" s="6"/>
      <c r="IQ403" s="6"/>
      <c r="IR403" s="6"/>
      <c r="IS403" s="6"/>
      <c r="IT403" s="6"/>
    </row>
    <row r="404" spans="2:254" ht="26.25" customHeight="1">
      <c r="B404" s="6"/>
      <c r="C404" s="7"/>
      <c r="E404" s="19"/>
      <c r="I404" s="17"/>
      <c r="IL404" s="6"/>
      <c r="IM404" s="6"/>
      <c r="IN404" s="6"/>
      <c r="IO404" s="6"/>
      <c r="IP404" s="6"/>
      <c r="IQ404" s="6"/>
      <c r="IR404" s="6"/>
      <c r="IS404" s="6"/>
      <c r="IT404" s="6"/>
    </row>
    <row r="405" spans="2:254" ht="26.25" customHeight="1">
      <c r="B405" s="6"/>
      <c r="C405" s="7"/>
      <c r="IL405" s="6"/>
      <c r="IM405" s="6"/>
      <c r="IN405" s="6"/>
      <c r="IO405" s="6"/>
      <c r="IP405" s="6"/>
      <c r="IQ405" s="6"/>
      <c r="IR405" s="6"/>
      <c r="IS405" s="6"/>
      <c r="IT405" s="6"/>
    </row>
    <row r="406" spans="2:254" ht="26.25" customHeight="1">
      <c r="B406" s="6"/>
      <c r="E406" s="2"/>
      <c r="IL406" s="6"/>
      <c r="IM406" s="6"/>
      <c r="IN406" s="6"/>
      <c r="IO406" s="6"/>
      <c r="IP406" s="6"/>
      <c r="IQ406" s="6"/>
      <c r="IR406" s="6"/>
      <c r="IS406" s="6"/>
      <c r="IT406" s="6"/>
    </row>
  </sheetData>
  <sheetProtection/>
  <printOptions gridLines="1"/>
  <pageMargins left="0.25" right="0.25" top="0.5972222222222222" bottom="0.5" header="0" footer="0.5"/>
  <pageSetup horizontalDpi="300" verticalDpi="300" orientation="portrait" scale="58"/>
  <headerFooter alignWithMargins="0">
    <oddHeader>&amp;L&amp;"Geneva,Regular"&amp;10 200k Salisbury-Oakboro-Mt Gilead-Burnsville-Locust-Store-Salisbury</oddHeader>
    <oddFooter>&amp;L&amp;"Geneva,Regular"&amp;10For Emergenies use 911 - This event has no official Sag Support
To Report DNF and travel intentions to finish: call 704.433.4139 and 704.637.6289</oddFooter>
  </headerFooter>
  <rowBreaks count="12" manualBreakCount="12">
    <brk id="38" max="255" man="1"/>
    <brk id="56" max="255" man="1"/>
    <brk id="87" max="255" man="1"/>
    <brk id="122" max="255" man="1"/>
    <brk id="147" max="255" man="1"/>
    <brk id="177" max="255" man="1"/>
    <brk id="209" max="255" man="1"/>
    <brk id="247" max="255" man="1"/>
    <brk id="267" max="255" man="1"/>
    <brk id="304" max="255" man="1"/>
    <brk id="320" max="255" man="1"/>
    <brk id="3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Salisbury 200k</dc:title>
  <dc:subject>que sheet</dc:subject>
  <dc:creator>PC</dc:creator>
  <cp:keywords/>
  <dc:description/>
  <cp:lastModifiedBy/>
  <cp:lastPrinted>2011-01-07T20:31:33Z</cp:lastPrinted>
  <dcterms:created xsi:type="dcterms:W3CDTF">2008-12-25T06:35:46Z</dcterms:created>
  <dcterms:modified xsi:type="dcterms:W3CDTF">2014-07-01T04:44:54Z</dcterms:modified>
  <cp:category/>
  <cp:version/>
  <cp:contentType/>
  <cp:contentStatus/>
  <cp:revision>42</cp:revision>
</cp:coreProperties>
</file>