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2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<sst xmlns="http://schemas.openxmlformats.org/spreadsheetml/2006/main" count="696" uniqueCount="295">
  <si>
    <t>1000k Salisbury-Oakboro-Ellerbe-Raeford-Garland</t>
  </si>
  <si>
    <t>Lumberton-Leland-Hallsboro-Sunset Beach-Boardman</t>
  </si>
  <si>
    <t>Lumberton-Raeford-Norwood-Locust</t>
  </si>
  <si>
    <t>1000k</t>
  </si>
  <si>
    <t xml:space="preserve">    0km   start: 08/30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</si>
  <si>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</si>
  <si>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</si>
  <si>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</si>
  <si>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</si>
  <si>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</si>
  <si>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</si>
  <si>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</si>
  <si>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</si>
  <si>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</si>
  <si>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</si>
  <si>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</si>
  <si>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</si>
  <si>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</si>
  <si>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</si>
  <si>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</si>
  <si>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</si>
  <si>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</si>
  <si>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</si>
  <si>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</si>
  <si>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</si>
  <si>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</si>
  <si>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</si>
  <si>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</si>
  <si>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</si>
  <si>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</si>
  <si>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</si>
  <si>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</si>
  <si>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</si>
  <si>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</si>
  <si>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</si>
  <si>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</si>
  <si>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</si>
  <si>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</si>
  <si>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</si>
  <si>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</si>
  <si>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</si>
  <si>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08/30 07:44</t>
  </si>
  <si>
    <t>Control</t>
  </si>
  <si>
    <t xml:space="preserve"> (37mi)   close: 08/30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</si>
  <si>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</si>
  <si>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</si>
  <si>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</si>
  <si>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</si>
  <si>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</si>
  <si>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</si>
  <si>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</si>
  <si>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</si>
  <si>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</si>
  <si>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</si>
  <si>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</si>
  <si>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</si>
  <si>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</si>
  <si>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08/30 09:34</t>
  </si>
  <si>
    <t xml:space="preserve"> (75mi)   close: 08/30 14:04</t>
  </si>
  <si>
    <t>Ellerbe – Raeford</t>
  </si>
  <si>
    <t xml:space="preserve"> Left  </t>
  </si>
  <si>
    <t>Church St  / Millstone Rd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</si>
  <si>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</si>
  <si>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</si>
  <si>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</si>
  <si>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</si>
  <si>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</si>
  <si>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</si>
  <si>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</si>
  <si>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</si>
  <si>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</si>
  <si>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</si>
  <si>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</si>
  <si>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</si>
  <si>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</si>
  <si>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</si>
  <si>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</si>
  <si>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</si>
  <si>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</si>
  <si>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</si>
  <si>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</si>
  <si>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</si>
  <si>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</si>
  <si>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</si>
  <si>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</si>
  <si>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</si>
  <si>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08/30 11:39</t>
  </si>
  <si>
    <t>(119mi)   close: 08/30 18:48</t>
  </si>
  <si>
    <t>Raeford – Garland</t>
  </si>
  <si>
    <t>NC-20 / St Pauls</t>
  </si>
  <si>
    <t>Arabia</t>
  </si>
  <si>
    <t>Golf Course</t>
  </si>
  <si>
    <t>Chason</t>
  </si>
  <si>
    <t>Barlow</t>
  </si>
  <si>
    <t>Fayetteville</t>
  </si>
  <si>
    <t>David Parnell</t>
  </si>
  <si>
    <t>Parkton Tobermory</t>
  </si>
  <si>
    <t>Yarborough</t>
  </si>
  <si>
    <t>Chicken Foot</t>
  </si>
  <si>
    <t>Tarheel</t>
  </si>
  <si>
    <t>Store on Right before crossing NC-87</t>
  </si>
  <si>
    <t xml:space="preserve">River Rd </t>
  </si>
  <si>
    <t xml:space="preserve">NC-53 W </t>
  </si>
  <si>
    <t xml:space="preserve">Gum Spring Rd </t>
  </si>
  <si>
    <t xml:space="preserve">NC-242 N </t>
  </si>
  <si>
    <t>Store on Left</t>
  </si>
  <si>
    <t>Old Fayetteville</t>
  </si>
  <si>
    <t>NC-210</t>
  </si>
  <si>
    <t>Helltown</t>
  </si>
  <si>
    <t>Rich</t>
  </si>
  <si>
    <t>Ingold / US-701</t>
  </si>
  <si>
    <t>Corner store NC-411</t>
  </si>
  <si>
    <t>Control Garland</t>
  </si>
  <si>
    <t xml:space="preserve">  292km    open: 08/30 14:45</t>
  </si>
  <si>
    <t>(181mi)   close: 08/31 01:28</t>
  </si>
  <si>
    <t>Garland – Lumberton</t>
  </si>
  <si>
    <t>Go back the way you came</t>
  </si>
  <si>
    <t>Rich / Helltown Rd</t>
  </si>
  <si>
    <t xml:space="preserve"> Left 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</si>
  <si>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</si>
  <si>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</si>
  <si>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</si>
  <si>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</si>
  <si>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</si>
  <si>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</si>
  <si>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Store on Left after crossing NC-87</t>
  </si>
  <si>
    <t>Tar Heel Rd</t>
  </si>
  <si>
    <t>Benny Rd</t>
  </si>
  <si>
    <t>Ivey Rd</t>
  </si>
  <si>
    <t>Indian Heritage Rd</t>
  </si>
  <si>
    <t xml:space="preserve">Meadow Rd </t>
  </si>
  <si>
    <t>Bee Gee Rd</t>
  </si>
  <si>
    <t>Barker 10 Mile Rd / B T Rd</t>
  </si>
  <si>
    <t>Corporate Dr</t>
  </si>
  <si>
    <t xml:space="preserve">Wintergreen Dr </t>
  </si>
  <si>
    <t>Jackson Ct</t>
  </si>
  <si>
    <t>Control Lumberton</t>
  </si>
  <si>
    <t xml:space="preserve">  362km    open: 08/30 16:57</t>
  </si>
  <si>
    <t>(225mi)   close: 08/31 06:08</t>
  </si>
  <si>
    <t>Lumberton – Leland</t>
  </si>
  <si>
    <t>Super 8 Parking lot</t>
  </si>
  <si>
    <t>Fayetteville Rd – Away from I-95</t>
  </si>
  <si>
    <t xml:space="preserve">Linkhaw Rd </t>
  </si>
  <si>
    <t xml:space="preserve">NC-41 N </t>
  </si>
  <si>
    <t xml:space="preserve">Snake Rd </t>
  </si>
  <si>
    <t>7th Street Rd</t>
  </si>
  <si>
    <t xml:space="preserve">Singletary Church Rd </t>
  </si>
  <si>
    <t>Harris Rd</t>
  </si>
  <si>
    <t xml:space="preserve">NC-211 </t>
  </si>
  <si>
    <t xml:space="preserve">NC-211 BUS </t>
  </si>
  <si>
    <t>Old Lake Rd</t>
  </si>
  <si>
    <t>Old Lake Wilmington Rd</t>
  </si>
  <si>
    <t xml:space="preserve">NC-87 </t>
  </si>
  <si>
    <t xml:space="preserve">State Rd 1878 </t>
  </si>
  <si>
    <t>Stay Left</t>
  </si>
  <si>
    <r>
      <t xml:space="preserve">Fertilizer Rd – </t>
    </r>
    <r>
      <rPr>
        <b/>
        <sz val="22"/>
        <rFont val="Arial"/>
        <family val="2"/>
      </rPr>
      <t>NO Sign</t>
    </r>
  </si>
  <si>
    <t xml:space="preserve">Northwest Rd NE </t>
  </si>
  <si>
    <t>Mt Misery</t>
  </si>
  <si>
    <t>Cedar Hill</t>
  </si>
  <si>
    <t>Navassa</t>
  </si>
  <si>
    <t>Village</t>
  </si>
  <si>
    <t>Enter</t>
  </si>
  <si>
    <t>Control – Leland</t>
  </si>
  <si>
    <t xml:space="preserve">  481km    open: 08/30 20:50</t>
  </si>
  <si>
    <t>(299mi)   close: 08/31 14:04</t>
  </si>
  <si>
    <t>Leland – Hallsboro</t>
  </si>
  <si>
    <t>West-NE</t>
  </si>
  <si>
    <t>Fertilizer Rd – NO Sign</t>
  </si>
  <si>
    <t>Old Lake Wilmington / Old Lake</t>
  </si>
  <si>
    <t>NC-214</t>
  </si>
  <si>
    <t>Hallsboro</t>
  </si>
  <si>
    <t>Store on left at corner</t>
  </si>
  <si>
    <t xml:space="preserve">  548km    open: 08/30 23:04</t>
  </si>
  <si>
    <t>(341mi)   close: 08/31 18:32</t>
  </si>
  <si>
    <t>Hallsboro – Shallotte</t>
  </si>
  <si>
    <t>Stay on</t>
  </si>
  <si>
    <t>Hallsboro Rd – - Stay on Hallsboro</t>
  </si>
  <si>
    <t xml:space="preserve">Hallsboro Rd </t>
  </si>
  <si>
    <t>NC-130 W / New Britton Hwy E</t>
  </si>
  <si>
    <t>Store on Left after crossing US-17</t>
  </si>
  <si>
    <t xml:space="preserve">  598km    open: 08/31 00:44</t>
  </si>
  <si>
    <t>(372mi)   close: 08/31 21:52</t>
  </si>
  <si>
    <t>Shallotte – Sunset Beach</t>
  </si>
  <si>
    <t>Leg</t>
  </si>
  <si>
    <t>NC-130 E / Whiteville Rd NW</t>
  </si>
  <si>
    <t>Blake Dr</t>
  </si>
  <si>
    <t xml:space="preserve">Village Rd </t>
  </si>
  <si>
    <t>Hale Swamp</t>
  </si>
  <si>
    <t xml:space="preserve">NC-179 S / Beach Dr SW </t>
  </si>
  <si>
    <t>Sunset Blvd</t>
  </si>
  <si>
    <t>to go over New Bridge</t>
  </si>
  <si>
    <t>Beach</t>
  </si>
  <si>
    <t>Information Control</t>
  </si>
  <si>
    <t xml:space="preserve">  618km    open: 08/31 01:27</t>
  </si>
  <si>
    <t>(384mi)   close: 08/31 23:35</t>
  </si>
  <si>
    <t>Sunset Beach – Boardman</t>
  </si>
  <si>
    <t>U-Turn</t>
  </si>
  <si>
    <t>NC-904 W / Seaside Rd SW</t>
  </si>
  <si>
    <t>McD and Kangaroo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</si>
  <si>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</si>
  <si>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</si>
  <si>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</si>
  <si>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</si>
  <si>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</si>
  <si>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Get what you need for the next 62 miles</t>
  </si>
  <si>
    <t>Go out far side of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</si>
  <si>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</si>
  <si>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</si>
  <si>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</si>
  <si>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</si>
  <si>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</si>
  <si>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</si>
  <si>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t xml:space="preserve"> Bear Left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</si>
  <si>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</si>
  <si>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</si>
  <si>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</si>
  <si>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</si>
  <si>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</si>
  <si>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</si>
  <si>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at Church</t>
  </si>
  <si>
    <t xml:space="preserve">Macedonia Church Rd </t>
  </si>
  <si>
    <t xml:space="preserve">Old Boardman Rd </t>
  </si>
  <si>
    <r>
      <t>Control – Boardman</t>
    </r>
    <r>
      <rPr>
        <b/>
        <sz val="12"/>
        <rFont val="Arial"/>
        <family val="2"/>
      </rPr>
      <t xml:space="preserve"> – Info-Color of sign</t>
    </r>
  </si>
  <si>
    <t xml:space="preserve">  717km    open: 08/31 04:59</t>
  </si>
  <si>
    <t>(445mi)   close: 09/01 08:14</t>
  </si>
  <si>
    <t xml:space="preserve"> SunDo closes 23:30 -opens 7am</t>
  </si>
  <si>
    <t>Boardman – Lumberton</t>
  </si>
  <si>
    <t>Old Lumberton / Old Allenton</t>
  </si>
  <si>
    <t>Old Allenton Rd -store on left</t>
  </si>
  <si>
    <t>NC-41</t>
  </si>
  <si>
    <t>Hornets</t>
  </si>
  <si>
    <t xml:space="preserve">Linkhaw </t>
  </si>
  <si>
    <t>Fayetteville Rd</t>
  </si>
  <si>
    <t xml:space="preserve">Jackson Ct  </t>
  </si>
  <si>
    <t xml:space="preserve">  760km    open: 08/31 06:31</t>
  </si>
  <si>
    <t>(472mi)   close: 09/01 12:00</t>
  </si>
  <si>
    <t>Lumberton – Raeford</t>
  </si>
  <si>
    <t xml:space="preserve">Fayetteville / US-301 N </t>
  </si>
  <si>
    <t xml:space="preserve">Rennert </t>
  </si>
  <si>
    <t>McDuffie Crossing</t>
  </si>
  <si>
    <t>Hancock</t>
  </si>
  <si>
    <t>Shannon</t>
  </si>
  <si>
    <t>Haire</t>
  </si>
  <si>
    <t>Scott Currie</t>
  </si>
  <si>
    <t>NC-211 / Red Springs</t>
  </si>
  <si>
    <t>Control – Raeford</t>
  </si>
  <si>
    <t xml:space="preserve">  802km    open: 08/31 08:01</t>
  </si>
  <si>
    <t>(498mi)   close: 09/01 15:41</t>
  </si>
  <si>
    <t>Raeford – Norwood</t>
  </si>
  <si>
    <t xml:space="preserve">US-15 S / US-501 S / Aberdeen </t>
  </si>
  <si>
    <t>Note next turn</t>
  </si>
  <si>
    <t>Do not turn on Nashville Church</t>
  </si>
  <si>
    <t xml:space="preserve">Bear Right </t>
  </si>
  <si>
    <t xml:space="preserve">Sneads Grove </t>
  </si>
  <si>
    <t xml:space="preserve">US-1 S </t>
  </si>
  <si>
    <t>Store .5 mile off course on US-1 look ahead before next turn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</si>
  <si>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</si>
  <si>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</si>
  <si>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</si>
  <si>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</si>
  <si>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</si>
  <si>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</si>
  <si>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</si>
  <si>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</si>
  <si>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</si>
  <si>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</si>
  <si>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</si>
  <si>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</si>
  <si>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</si>
  <si>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 xml:space="preserve">  915km    open: 08/31 12:03</t>
  </si>
  <si>
    <t>(569mi)   close: 09/02 01:34</t>
  </si>
  <si>
    <t>Norwood – Locust</t>
  </si>
  <si>
    <t>NC 138 / Aquadale Rd / Plank Rd</t>
  </si>
  <si>
    <t>NC 138 / Aquadale Rd</t>
  </si>
  <si>
    <t>NC-742 / Main / NC-205</t>
  </si>
  <si>
    <t>NC-24 / 27</t>
  </si>
  <si>
    <t>NC-200</t>
  </si>
  <si>
    <t>Store - NC-200 &amp; NC-24/27</t>
  </si>
  <si>
    <t xml:space="preserve">  949km    open: 08/31 13:16</t>
  </si>
  <si>
    <t>(590mi)   close: 09/02 04:32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</si>
  <si>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</si>
  <si>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</si>
  <si>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</si>
  <si>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</si>
  <si>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</si>
  <si>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</si>
  <si>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</si>
  <si>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 / Quality Inn</t>
  </si>
  <si>
    <t>Finish control</t>
  </si>
  <si>
    <t xml:space="preserve"> 1002km    open: 08/31 15:05</t>
  </si>
  <si>
    <t>(622mi)   close: 09/02 09:00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</si>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</sst>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#&quot;     &quot;"/>
    <numFmt numFmtId="169" formatCode="0.0"/>
  </numFmts>
  <fonts count="13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name val="Verdana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8" fontId="2" fillId="0" borderId="0" xfId="0" applyNumberFormat="1" applyFont="1" applyAlignment="1">
      <alignment horizontal="lef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9" fillId="0" borderId="0" xfId="0" applyFont="1" applyAlignment="1">
      <alignment horizontal="right"/>
    </xf>
    <xf numFmtId="165" fontId="10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2"/>
  <sheetViews>
    <sheetView tabSelected="1" view="pageBreakPreview" zoomScaleSheetLayoutView="100" workbookViewId="0" topLeftCell="F370">
      <selection activeCell="I10" sqref="I10"/>
    </sheetView>
  </sheetViews>
  <sheetFormatPr defaultColWidth="11.19921875" defaultRowHeight="24" customHeight="1"/>
  <cols>
    <col min="1" max="1" width="7.59765625" style="1" customWidth="1"/>
    <col min="2" max="2" width="1" style="2" customWidth="1"/>
    <col min="3" max="3" width="5.8984375" style="3" customWidth="1"/>
    <col min="4" max="4" width="1" style="2" customWidth="1"/>
    <col min="5" max="5" width="11.8984375" style="4" customWidth="1"/>
    <col min="6" max="6" width="1" style="2" customWidth="1"/>
    <col min="7" max="7" width="5.796875" style="3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5"/>
      <c r="B1"/>
      <c r="C1" s="6" t="s">
        <v>0</v>
      </c>
      <c r="G1" s="7"/>
    </row>
    <row r="2" spans="1:7" ht="24" customHeight="1">
      <c r="A2" s="5"/>
      <c r="B2"/>
      <c r="C2" s="6"/>
      <c r="D2" s="2" t="s">
        <v>1</v>
      </c>
      <c r="G2" s="7"/>
    </row>
    <row r="3" spans="2:7" ht="24" customHeight="1">
      <c r="B3"/>
      <c r="D3" s="3" t="s">
        <v>2</v>
      </c>
      <c r="G3" s="7"/>
    </row>
    <row r="4" spans="1:9" ht="24" customHeight="1">
      <c r="A4" s="7" t="s">
        <v>3</v>
      </c>
      <c r="C4" s="8"/>
      <c r="D4"/>
      <c r="G4" s="7"/>
      <c r="H4"/>
      <c r="I4" s="2" t="s">
        <v>4</v>
      </c>
    </row>
    <row r="5" spans="3:9" ht="12" customHeight="1">
      <c r="C5" s="1"/>
      <c r="E5" s="9"/>
      <c r="G5" s="1"/>
      <c r="I5" s="10"/>
    </row>
    <row r="6" spans="1:254" ht="26.25" customHeight="1">
      <c r="A6" s="1" t="s">
        <v>5</v>
      </c>
      <c r="B6" s="10"/>
      <c r="C6" s="1" t="s">
        <v>6</v>
      </c>
      <c r="D6" s="10"/>
      <c r="E6" s="9" t="s">
        <v>7</v>
      </c>
      <c r="F6" s="10"/>
      <c r="G6" s="11" t="s">
        <v>8</v>
      </c>
      <c r="H6" s="10"/>
      <c r="I6" s="9" t="s">
        <v>9</v>
      </c>
      <c r="IL6"/>
      <c r="IM6"/>
      <c r="IN6"/>
      <c r="IO6"/>
      <c r="IP6"/>
      <c r="IQ6"/>
      <c r="IR6"/>
      <c r="IS6"/>
      <c r="IT6"/>
    </row>
    <row r="7" spans="3:254" ht="12" customHeight="1">
      <c r="C7" s="1"/>
      <c r="E7" s="9"/>
      <c r="F7" s="12"/>
      <c r="G7" s="1"/>
      <c r="H7" s="10"/>
      <c r="IL7"/>
      <c r="IM7"/>
      <c r="IN7"/>
      <c r="IO7"/>
      <c r="IP7"/>
      <c r="IQ7"/>
      <c r="IR7"/>
      <c r="IS7"/>
      <c r="IT7"/>
    </row>
    <row r="8" spans="1:254" ht="26.25" customHeight="1">
      <c r="A8" s="3">
        <v>0</v>
      </c>
      <c r="C8" s="3">
        <v>0</v>
      </c>
      <c r="E8" s="4" t="s">
        <v>10</v>
      </c>
      <c r="G8" s="3">
        <v>0.1</v>
      </c>
      <c r="I8" s="2" t="s">
        <v>11</v>
      </c>
      <c r="IL8"/>
      <c r="IM8"/>
      <c r="IN8"/>
      <c r="IO8"/>
      <c r="IP8"/>
      <c r="IQ8"/>
      <c r="IR8"/>
      <c r="IS8"/>
      <c r="IT8"/>
    </row>
    <row r="9" spans="1:254" ht="26.25" customHeight="1">
      <c r="A9" s="3">
        <f>SUM(A8+G8)</f>
        <v>0.1</v>
      </c>
      <c r="C9" s="3">
        <f>SUM(C8+G8)</f>
        <v>0.1</v>
      </c>
      <c r="E9" s="10" t="s">
        <v>12</v>
      </c>
      <c r="G9" s="3">
        <v>0.1</v>
      </c>
      <c r="I9" s="2" t="s">
        <v>13</v>
      </c>
      <c r="IL9"/>
      <c r="IM9"/>
      <c r="IN9"/>
      <c r="IO9"/>
      <c r="IP9"/>
      <c r="IQ9"/>
      <c r="IR9"/>
      <c r="IS9"/>
      <c r="IT9"/>
    </row>
    <row r="10" spans="1:254" ht="26.25" customHeight="1">
      <c r="A10" s="3">
        <f>SUM(A9+G9)</f>
        <v>0.2</v>
      </c>
      <c r="C10" s="3">
        <f>SUM(C9+G9)</f>
        <v>0.2</v>
      </c>
      <c r="E10" s="10" t="s">
        <v>12</v>
      </c>
      <c r="G10" s="3">
        <v>0.8</v>
      </c>
      <c r="I10" s="2" t="s">
        <v>14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3">
        <f>SUM(A10+G10)</f>
        <v>1</v>
      </c>
      <c r="C11" s="3">
        <f>SUM(C10+G10)</f>
        <v>1</v>
      </c>
      <c r="E11" s="9" t="s">
        <v>15</v>
      </c>
      <c r="G11" s="3">
        <v>0.4</v>
      </c>
      <c r="I11" s="2" t="s">
        <v>16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3">
        <f>SUM(A11+G11)</f>
        <v>1.4</v>
      </c>
      <c r="C12" s="3">
        <f>SUM(C11+G11)</f>
        <v>1.4</v>
      </c>
      <c r="E12" s="10" t="s">
        <v>12</v>
      </c>
      <c r="G12" s="3">
        <v>0.7</v>
      </c>
      <c r="I12" s="2" t="s">
        <v>17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3">
        <f>SUM(A12+G12)</f>
        <v>2.1</v>
      </c>
      <c r="C13" s="3">
        <f>SUM(C12+G12)</f>
        <v>2.1</v>
      </c>
      <c r="E13" s="9" t="s">
        <v>15</v>
      </c>
      <c r="G13" s="3">
        <v>0.7</v>
      </c>
      <c r="I13" s="2" t="s">
        <v>18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3">
        <f>SUM(A13+G13)</f>
        <v>2.8000000000000003</v>
      </c>
      <c r="C14" s="3">
        <f>SUM(C13+G13)</f>
        <v>2.8000000000000003</v>
      </c>
      <c r="E14" s="10" t="s">
        <v>12</v>
      </c>
      <c r="G14" s="3">
        <v>0.6000000000000001</v>
      </c>
      <c r="I14" s="2" t="s">
        <v>19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3">
        <f>SUM(A14+G14)</f>
        <v>3.4000000000000004</v>
      </c>
      <c r="C15" s="3">
        <f>SUM(C14+G14)</f>
        <v>3.4000000000000004</v>
      </c>
      <c r="E15" s="9" t="s">
        <v>15</v>
      </c>
      <c r="G15" s="3">
        <v>1.6</v>
      </c>
      <c r="I15" s="2" t="s">
        <v>20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3">
        <f>SUM(A15+G15)</f>
        <v>5</v>
      </c>
      <c r="C16" s="3">
        <f>SUM(C15+G15)</f>
        <v>5</v>
      </c>
      <c r="E16" s="10" t="s">
        <v>12</v>
      </c>
      <c r="G16" s="3">
        <v>0.7</v>
      </c>
      <c r="I16" s="2" t="s">
        <v>21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3">
        <f>SUM(A16+G16)</f>
        <v>5.7</v>
      </c>
      <c r="C17" s="3">
        <f>SUM(C16+G16)</f>
        <v>5.7</v>
      </c>
      <c r="E17" s="9" t="s">
        <v>15</v>
      </c>
      <c r="G17" s="3">
        <v>0.5</v>
      </c>
      <c r="I17" s="2" t="s">
        <v>22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3">
        <f>SUM(A17+G17)</f>
        <v>6.2</v>
      </c>
      <c r="C18" s="3">
        <f>SUM(C17+G17)</f>
        <v>6.2</v>
      </c>
      <c r="E18" s="10" t="s">
        <v>12</v>
      </c>
      <c r="G18" s="3">
        <v>2.9</v>
      </c>
      <c r="I18" s="2" t="s">
        <v>23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3">
        <f>SUM(A18+G18)</f>
        <v>9.1</v>
      </c>
      <c r="C19" s="3">
        <f>SUM(C18+G18)</f>
        <v>9.1</v>
      </c>
      <c r="E19" s="9" t="s">
        <v>15</v>
      </c>
      <c r="G19" s="3">
        <v>0.1</v>
      </c>
      <c r="I19" s="2" t="s">
        <v>24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3">
        <f>SUM(A19+G19)</f>
        <v>9.2</v>
      </c>
      <c r="C20" s="3">
        <f>SUM(C19+G19)</f>
        <v>9.2</v>
      </c>
      <c r="E20" s="10" t="s">
        <v>12</v>
      </c>
      <c r="G20" s="3">
        <v>1.7000000000000002</v>
      </c>
      <c r="I20" s="2" t="s">
        <v>25</v>
      </c>
      <c r="IL20"/>
      <c r="IM20"/>
      <c r="IN20"/>
      <c r="IO20"/>
      <c r="IP20"/>
      <c r="IQ20"/>
      <c r="IR20"/>
      <c r="IS20"/>
      <c r="IT20"/>
    </row>
    <row r="21" spans="1:254" ht="26.25" customHeight="1">
      <c r="A21" s="3">
        <f>SUM(A20+G20)</f>
        <v>10.899999999999999</v>
      </c>
      <c r="C21" s="3">
        <f>SUM(C20+G20)</f>
        <v>10.899999999999999</v>
      </c>
      <c r="E21" s="10" t="s">
        <v>12</v>
      </c>
      <c r="G21" s="3">
        <v>0</v>
      </c>
      <c r="I21" s="2" t="s">
        <v>26</v>
      </c>
      <c r="IL21"/>
      <c r="IM21"/>
      <c r="IN21"/>
      <c r="IO21"/>
      <c r="IP21"/>
      <c r="IQ21"/>
      <c r="IR21"/>
      <c r="IS21"/>
      <c r="IT21"/>
    </row>
    <row r="22" spans="1:254" ht="26.25" customHeight="1">
      <c r="A22" s="3"/>
      <c r="E22" s="10"/>
      <c r="IL22"/>
      <c r="IM22"/>
      <c r="IN22"/>
      <c r="IO22"/>
      <c r="IP22"/>
      <c r="IQ22"/>
      <c r="IR22"/>
      <c r="IS22"/>
      <c r="IT22"/>
    </row>
    <row r="23" spans="1:254" ht="26.25" customHeight="1">
      <c r="A23" s="3"/>
      <c r="E23" s="10"/>
      <c r="IL23"/>
      <c r="IM23"/>
      <c r="IN23"/>
      <c r="IO23"/>
      <c r="IP23"/>
      <c r="IQ23"/>
      <c r="IR23"/>
      <c r="IS23"/>
      <c r="IT23"/>
    </row>
    <row r="24" spans="1:254" ht="26.25" customHeight="1">
      <c r="A24" s="3"/>
      <c r="E24" s="10"/>
      <c r="F24" s="2" t="s">
        <v>27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3">
        <f>SUM(A21+G21)</f>
        <v>10.899999999999999</v>
      </c>
      <c r="C25" s="3">
        <f>SUM(C21+G21)</f>
        <v>10.899999999999999</v>
      </c>
      <c r="E25" s="9" t="s">
        <v>15</v>
      </c>
      <c r="G25" s="3">
        <v>2.3</v>
      </c>
      <c r="I25" s="2" t="s">
        <v>25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 s="3">
        <f>SUM(A25+G25)</f>
        <v>13.2</v>
      </c>
      <c r="C26" s="3">
        <f>SUM(C25+G25)</f>
        <v>13.2</v>
      </c>
      <c r="E26" s="4" t="s">
        <v>28</v>
      </c>
      <c r="G26" s="3">
        <v>6.7</v>
      </c>
      <c r="I26" s="2" t="s">
        <v>29</v>
      </c>
      <c r="IL26"/>
      <c r="IM26"/>
      <c r="IN26"/>
      <c r="IO26"/>
      <c r="IP26"/>
      <c r="IQ26"/>
      <c r="IR26"/>
      <c r="IS26"/>
      <c r="IT26"/>
    </row>
    <row r="27" spans="1:254" ht="26.25" customHeight="1">
      <c r="A27" s="13"/>
      <c r="B27"/>
      <c r="C27" s="13"/>
      <c r="D27" s="2" t="s">
        <v>30</v>
      </c>
      <c r="E27"/>
      <c r="F27"/>
      <c r="G27" s="1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6.25" customHeight="1">
      <c r="A28" s="3">
        <f>SUM(A26+G26)</f>
        <v>19.9</v>
      </c>
      <c r="C28" s="3">
        <f>SUM(C26+G26)</f>
        <v>19.9</v>
      </c>
      <c r="E28" s="4" t="s">
        <v>31</v>
      </c>
      <c r="G28" s="3">
        <v>0.8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3">
        <f>SUM(G28+A28)</f>
        <v>20.7</v>
      </c>
      <c r="C29" s="3">
        <f>SUM(G28+C28)</f>
        <v>20.7</v>
      </c>
      <c r="E29" s="9" t="s">
        <v>15</v>
      </c>
      <c r="G29" s="3">
        <v>2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3">
        <f>SUM(A29+G29)</f>
        <v>22.7</v>
      </c>
      <c r="C30" s="3">
        <f>SUM(C29+G29)</f>
        <v>22.7</v>
      </c>
      <c r="E30" s="10" t="s">
        <v>12</v>
      </c>
      <c r="G30" s="3">
        <v>4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3">
        <f>SUM(A30+G30)</f>
        <v>26.7</v>
      </c>
      <c r="C31" s="3">
        <f>SUM(C30+G30)</f>
        <v>26.7</v>
      </c>
      <c r="E31" s="4" t="s">
        <v>35</v>
      </c>
      <c r="G31" s="3">
        <v>0</v>
      </c>
      <c r="I31" s="2" t="s">
        <v>36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3">
        <f>SUM(A31+G31)</f>
        <v>26.7</v>
      </c>
      <c r="C32" s="3">
        <f>SUM(C31+G31)</f>
        <v>26.7</v>
      </c>
      <c r="E32" s="4" t="s">
        <v>31</v>
      </c>
      <c r="G32" s="3">
        <v>0.6000000000000001</v>
      </c>
      <c r="I32" s="2" t="s">
        <v>36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3">
        <f>SUM(A32+G32)</f>
        <v>27.3</v>
      </c>
      <c r="C33" s="3">
        <f>SUM(C32+G32)</f>
        <v>27.3</v>
      </c>
      <c r="E33" s="10" t="s">
        <v>12</v>
      </c>
      <c r="G33" s="3">
        <v>5.6</v>
      </c>
      <c r="I33" s="2" t="s">
        <v>37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3">
        <f>SUM(A33+G33)</f>
        <v>32.9</v>
      </c>
      <c r="C34" s="3">
        <f>SUM(C33+G33)</f>
        <v>32.9</v>
      </c>
      <c r="E34" s="4" t="s">
        <v>31</v>
      </c>
      <c r="G34" s="3">
        <v>3.7</v>
      </c>
      <c r="I34" s="2" t="s">
        <v>38</v>
      </c>
      <c r="IL34"/>
      <c r="IM34"/>
      <c r="IN34"/>
      <c r="IO34"/>
      <c r="IP34"/>
      <c r="IQ34"/>
      <c r="IR34"/>
      <c r="IS34"/>
      <c r="IT34"/>
    </row>
    <row r="35" spans="1:254" ht="26.25" customHeight="1">
      <c r="A35" s="3">
        <f>SUM(A34+G34)</f>
        <v>36.6</v>
      </c>
      <c r="C35" s="3">
        <f>SUM(C34+G34)</f>
        <v>36.6</v>
      </c>
      <c r="E35" s="9" t="s">
        <v>15</v>
      </c>
      <c r="G35" s="3">
        <v>0</v>
      </c>
      <c r="I35" s="2" t="s">
        <v>39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4" t="s">
        <v>40</v>
      </c>
      <c r="I36" s="2" t="s">
        <v>41</v>
      </c>
      <c r="IL36"/>
      <c r="IM36"/>
      <c r="IN36"/>
      <c r="IO36"/>
      <c r="IP36"/>
      <c r="IQ36"/>
      <c r="IR36"/>
      <c r="IS36"/>
      <c r="IT36"/>
    </row>
    <row r="37" spans="5:254" ht="26.25" customHeight="1">
      <c r="E37" s="4" t="s">
        <v>42</v>
      </c>
      <c r="I37" s="2" t="s">
        <v>43</v>
      </c>
      <c r="IL37"/>
      <c r="IM37"/>
      <c r="IN37"/>
      <c r="IO37"/>
      <c r="IP37"/>
      <c r="IQ37"/>
      <c r="IR37"/>
      <c r="IS37"/>
      <c r="IT37"/>
    </row>
    <row r="38" spans="246:254" ht="26.25" customHeight="1">
      <c r="IL38"/>
      <c r="IM38"/>
      <c r="IN38"/>
      <c r="IO38"/>
      <c r="IP38"/>
      <c r="IQ38"/>
      <c r="IR38"/>
      <c r="IS38"/>
      <c r="IT38"/>
    </row>
    <row r="39" spans="1:9" ht="24" customHeight="1">
      <c r="A39" s="7" t="s">
        <v>3</v>
      </c>
      <c r="C39" s="1"/>
      <c r="I39" s="4" t="s">
        <v>44</v>
      </c>
    </row>
    <row r="40" spans="3:254" ht="12" customHeight="1">
      <c r="C40" s="1"/>
      <c r="E40" s="9"/>
      <c r="G40" s="1"/>
      <c r="I40" s="10"/>
      <c r="IL40"/>
      <c r="IM40"/>
      <c r="IN40"/>
      <c r="IO40"/>
      <c r="IP40"/>
      <c r="IQ40"/>
      <c r="IR40"/>
      <c r="IS40"/>
      <c r="IT40"/>
    </row>
    <row r="41" spans="1:254" ht="26.25" customHeight="1">
      <c r="A41" s="1" t="s">
        <v>5</v>
      </c>
      <c r="B41" s="10"/>
      <c r="C41" s="1" t="s">
        <v>6</v>
      </c>
      <c r="D41" s="10"/>
      <c r="E41" s="9" t="s">
        <v>7</v>
      </c>
      <c r="F41" s="10"/>
      <c r="G41" s="11" t="s">
        <v>8</v>
      </c>
      <c r="H41" s="10"/>
      <c r="I41" s="9" t="s">
        <v>9</v>
      </c>
      <c r="IL41"/>
      <c r="IM41"/>
      <c r="IN41"/>
      <c r="IO41"/>
      <c r="IP41"/>
      <c r="IQ41"/>
      <c r="IR41"/>
      <c r="IS41"/>
      <c r="IT41"/>
    </row>
    <row r="42" spans="3:254" ht="12" customHeight="1">
      <c r="C42" s="1"/>
      <c r="E42" s="9"/>
      <c r="F42" s="12"/>
      <c r="G42" s="1"/>
      <c r="H42" s="10"/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A35</f>
        <v>36.6</v>
      </c>
      <c r="C43" s="3">
        <v>0</v>
      </c>
      <c r="E43" s="9" t="s">
        <v>15</v>
      </c>
      <c r="G43" s="3">
        <v>0.1</v>
      </c>
      <c r="I43" s="2" t="s">
        <v>45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36.7</v>
      </c>
      <c r="C44" s="3">
        <f>SUM(C43+G43)</f>
        <v>0.1</v>
      </c>
      <c r="E44" s="9" t="s">
        <v>15</v>
      </c>
      <c r="G44" s="3">
        <v>6.2</v>
      </c>
      <c r="I44" s="2" t="s">
        <v>46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42.900000000000006</v>
      </c>
      <c r="C45" s="3">
        <f>SUM(C44+G44)</f>
        <v>6.3</v>
      </c>
      <c r="E45" s="9" t="s">
        <v>15</v>
      </c>
      <c r="G45" s="3">
        <v>0.2</v>
      </c>
      <c r="I45" s="2" t="s">
        <v>47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43.10000000000001</v>
      </c>
      <c r="C46" s="3">
        <f>SUM(C45+G45)</f>
        <v>6.5</v>
      </c>
      <c r="E46" s="10" t="s">
        <v>12</v>
      </c>
      <c r="G46" s="3">
        <v>5.5</v>
      </c>
      <c r="I46" s="2" t="s">
        <v>48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48.60000000000001</v>
      </c>
      <c r="C47" s="3">
        <f>SUM(C46+G46)</f>
        <v>12</v>
      </c>
      <c r="E47" s="10" t="s">
        <v>12</v>
      </c>
      <c r="G47" s="3">
        <v>1.3</v>
      </c>
      <c r="I47" s="2" t="s">
        <v>49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49.900000000000006</v>
      </c>
      <c r="C48" s="3">
        <f>SUM(C47+G47)</f>
        <v>13.3</v>
      </c>
      <c r="E48" s="9" t="s">
        <v>15</v>
      </c>
      <c r="G48" s="3">
        <v>1.3</v>
      </c>
      <c r="I48" s="2" t="s">
        <v>50</v>
      </c>
      <c r="IL48"/>
      <c r="IM48"/>
      <c r="IN48"/>
      <c r="IO48"/>
      <c r="IP48"/>
      <c r="IQ48"/>
      <c r="IR48"/>
      <c r="IS48"/>
      <c r="IT48"/>
    </row>
    <row r="49" spans="1:254" ht="26.25" customHeight="1">
      <c r="A49" s="1">
        <f>SUM(A48+G48)</f>
        <v>51.2</v>
      </c>
      <c r="C49" s="3">
        <f>SUM(C48+G48)</f>
        <v>14.600000000000001</v>
      </c>
      <c r="E49" s="9" t="s">
        <v>15</v>
      </c>
      <c r="G49" s="3">
        <v>5.7</v>
      </c>
      <c r="I49" s="2" t="s">
        <v>51</v>
      </c>
      <c r="IL49"/>
      <c r="IM49"/>
      <c r="IN49"/>
      <c r="IO49"/>
      <c r="IP49"/>
      <c r="IQ49"/>
      <c r="IR49"/>
      <c r="IS49"/>
      <c r="IT49"/>
    </row>
    <row r="50" spans="1:9" ht="26.25" customHeight="1">
      <c r="A50" s="1">
        <f>SUM(A49+G49)</f>
        <v>56.900000000000006</v>
      </c>
      <c r="C50" s="1">
        <f>SUM(G49+C49)</f>
        <v>20.3</v>
      </c>
      <c r="E50" s="10" t="s">
        <v>12</v>
      </c>
      <c r="F50" s="4"/>
      <c r="G50" s="3">
        <v>16.3</v>
      </c>
      <c r="I50" s="2" t="s">
        <v>52</v>
      </c>
    </row>
    <row r="51" spans="1:9" ht="26.25" customHeight="1">
      <c r="A51" s="1">
        <f>SUM(A50+G50)</f>
        <v>73.2</v>
      </c>
      <c r="C51" s="1">
        <f>SUM(G50+C50)</f>
        <v>36.6</v>
      </c>
      <c r="E51" s="4" t="s">
        <v>53</v>
      </c>
      <c r="F51" s="4"/>
      <c r="G51" s="3">
        <v>1.2</v>
      </c>
      <c r="I51" s="2" t="s">
        <v>54</v>
      </c>
    </row>
    <row r="52" spans="1:11" s="2" customFormat="1" ht="31.5" customHeight="1">
      <c r="A52" s="1">
        <f>SUM(G51+A51)</f>
        <v>74.4</v>
      </c>
      <c r="C52" s="3">
        <f>SUM(G51+C51)</f>
        <v>37.800000000000004</v>
      </c>
      <c r="E52" s="10" t="s">
        <v>12</v>
      </c>
      <c r="G52" s="3">
        <v>0.5700000000000001</v>
      </c>
      <c r="I52" s="14" t="s">
        <v>55</v>
      </c>
      <c r="J52" s="15"/>
      <c r="K52" s="15"/>
    </row>
    <row r="53" spans="1:11" s="2" customFormat="1" ht="31.5" customHeight="1">
      <c r="A53" s="1">
        <f>SUM(G52+A52)</f>
        <v>74.97</v>
      </c>
      <c r="C53" s="3">
        <f>SUM(G52+C52)</f>
        <v>38.370000000000005</v>
      </c>
      <c r="E53" s="16"/>
      <c r="G53" s="3"/>
      <c r="I53" s="14" t="s">
        <v>56</v>
      </c>
      <c r="J53" s="15"/>
      <c r="K53" s="15"/>
    </row>
    <row r="54" spans="5:254" ht="26.25" customHeight="1">
      <c r="E54" s="4" t="s">
        <v>40</v>
      </c>
      <c r="I54" s="2" t="s">
        <v>57</v>
      </c>
      <c r="IL54"/>
      <c r="IM54"/>
      <c r="IN54"/>
      <c r="IO54"/>
      <c r="IP54"/>
      <c r="IQ54"/>
      <c r="IR54"/>
      <c r="IS54"/>
      <c r="IT54"/>
    </row>
    <row r="55" spans="5:254" ht="26.25" customHeight="1">
      <c r="E55" s="4" t="s">
        <v>42</v>
      </c>
      <c r="I55" s="2" t="s">
        <v>58</v>
      </c>
      <c r="IL55"/>
      <c r="IM55"/>
      <c r="IN55"/>
      <c r="IO55"/>
      <c r="IP55"/>
      <c r="IQ55"/>
      <c r="IR55"/>
      <c r="IS55"/>
      <c r="IT55"/>
    </row>
    <row r="56" spans="246:254" ht="26.25" customHeight="1">
      <c r="IL56"/>
      <c r="IM56"/>
      <c r="IN56"/>
      <c r="IO56"/>
      <c r="IP56"/>
      <c r="IQ56"/>
      <c r="IR56"/>
      <c r="IS56"/>
      <c r="IT56"/>
    </row>
    <row r="57" spans="1:9" ht="24" customHeight="1">
      <c r="A57" s="7" t="s">
        <v>3</v>
      </c>
      <c r="C57" s="1"/>
      <c r="I57" s="4" t="s">
        <v>59</v>
      </c>
    </row>
    <row r="58" spans="3:254" ht="12" customHeight="1">
      <c r="C58" s="1"/>
      <c r="E58" s="9"/>
      <c r="G58" s="1"/>
      <c r="I58" s="10"/>
      <c r="IL58"/>
      <c r="IM58"/>
      <c r="IN58"/>
      <c r="IO58"/>
      <c r="IP58"/>
      <c r="IQ58"/>
      <c r="IR58"/>
      <c r="IS58"/>
      <c r="IT58"/>
    </row>
    <row r="59" spans="1:254" ht="26.25" customHeight="1">
      <c r="A59" s="1" t="s">
        <v>5</v>
      </c>
      <c r="B59" s="10"/>
      <c r="C59" s="1" t="s">
        <v>6</v>
      </c>
      <c r="D59" s="10"/>
      <c r="E59" s="9" t="s">
        <v>7</v>
      </c>
      <c r="F59" s="10"/>
      <c r="G59" s="11" t="s">
        <v>8</v>
      </c>
      <c r="H59" s="10"/>
      <c r="I59" s="9" t="s">
        <v>9</v>
      </c>
      <c r="IL59"/>
      <c r="IM59"/>
      <c r="IN59"/>
      <c r="IO59"/>
      <c r="IP59"/>
      <c r="IQ59"/>
      <c r="IR59"/>
      <c r="IS59"/>
      <c r="IT59"/>
    </row>
    <row r="60" spans="3:254" ht="12" customHeight="1">
      <c r="C60" s="1"/>
      <c r="E60" s="9"/>
      <c r="F60" s="12"/>
      <c r="G60" s="1"/>
      <c r="H60" s="10"/>
      <c r="IL60"/>
      <c r="IM60"/>
      <c r="IN60"/>
      <c r="IO60"/>
      <c r="IP60"/>
      <c r="IQ60"/>
      <c r="IR60"/>
      <c r="IS60"/>
      <c r="IT60"/>
    </row>
    <row r="61" spans="1:11" s="2" customFormat="1" ht="26.25" customHeight="1">
      <c r="A61" s="1">
        <f>SUM(G52)+A52</f>
        <v>74.97</v>
      </c>
      <c r="C61" s="3">
        <v>0</v>
      </c>
      <c r="E61" s="10" t="s">
        <v>12</v>
      </c>
      <c r="G61" s="3">
        <v>0</v>
      </c>
      <c r="I61" s="14" t="s">
        <v>55</v>
      </c>
      <c r="J61" s="15"/>
      <c r="K61" s="15"/>
    </row>
    <row r="62" spans="1:11" s="2" customFormat="1" ht="26.25" customHeight="1">
      <c r="A62" s="1">
        <f>SUM(G61+A61)</f>
        <v>74.97</v>
      </c>
      <c r="C62" s="3">
        <f>SUM(G61+C61)</f>
        <v>0</v>
      </c>
      <c r="E62" s="2" t="s">
        <v>60</v>
      </c>
      <c r="G62" s="3">
        <v>1.2</v>
      </c>
      <c r="I62" s="14" t="s">
        <v>61</v>
      </c>
      <c r="J62" s="15"/>
      <c r="K62" s="15"/>
    </row>
    <row r="63" spans="1:11" s="2" customFormat="1" ht="26.25" customHeight="1">
      <c r="A63" s="1">
        <f>SUM(G62+A62)</f>
        <v>76.17</v>
      </c>
      <c r="C63" s="3">
        <f>SUM(G62+C62)</f>
        <v>1.2</v>
      </c>
      <c r="E63" s="10" t="s">
        <v>12</v>
      </c>
      <c r="G63" s="3">
        <v>3</v>
      </c>
      <c r="I63" s="14" t="s">
        <v>62</v>
      </c>
      <c r="J63" s="15"/>
      <c r="K63" s="15"/>
    </row>
    <row r="64" spans="3:256" ht="26.25" customHeight="1">
      <c r="C64" s="3">
        <f>SUM(C63)+0.2</f>
        <v>1.4</v>
      </c>
      <c r="E64" s="4" t="s">
        <v>63</v>
      </c>
      <c r="I64" s="14" t="s">
        <v>64</v>
      </c>
      <c r="J64" s="15"/>
      <c r="K64" s="15"/>
      <c r="IU64" s="2"/>
      <c r="IV64" s="2"/>
    </row>
    <row r="65" spans="1:11" s="2" customFormat="1" ht="26.25" customHeight="1">
      <c r="A65" s="5"/>
      <c r="B65" s="15"/>
      <c r="C65" s="8"/>
      <c r="E65" s="2" t="s">
        <v>65</v>
      </c>
      <c r="G65" s="3"/>
      <c r="I65" s="17" t="s">
        <v>66</v>
      </c>
      <c r="J65" s="15"/>
      <c r="K65" s="15"/>
    </row>
    <row r="66" spans="1:11" s="2" customFormat="1" ht="26.25" customHeight="1">
      <c r="A66" s="1">
        <f>SUM(G63+A63)</f>
        <v>79.17</v>
      </c>
      <c r="C66" s="3">
        <f>SUM(G63+C63)</f>
        <v>4.2</v>
      </c>
      <c r="E66" s="10" t="s">
        <v>12</v>
      </c>
      <c r="G66" s="3">
        <v>1.79</v>
      </c>
      <c r="I66" s="14" t="s">
        <v>67</v>
      </c>
      <c r="J66" s="15"/>
      <c r="K66" s="15"/>
    </row>
    <row r="67" spans="1:11" s="2" customFormat="1" ht="26.25" customHeight="1">
      <c r="A67" s="1">
        <f>SUM(G66+A66)</f>
        <v>80.96000000000001</v>
      </c>
      <c r="C67" s="3">
        <f>SUM(G66+C66)</f>
        <v>5.99</v>
      </c>
      <c r="E67" s="2" t="s">
        <v>60</v>
      </c>
      <c r="G67" s="3">
        <v>6.92</v>
      </c>
      <c r="I67" s="14" t="s">
        <v>68</v>
      </c>
      <c r="J67" s="15"/>
      <c r="K67" s="15"/>
    </row>
    <row r="68" spans="1:11" s="2" customFormat="1" ht="26.25" customHeight="1">
      <c r="A68" s="1">
        <f>SUM(G67+A67)</f>
        <v>87.88000000000001</v>
      </c>
      <c r="C68" s="3">
        <f>SUM(G67+C67)</f>
        <v>12.91</v>
      </c>
      <c r="E68" s="2" t="s">
        <v>60</v>
      </c>
      <c r="G68" s="3">
        <v>0.9</v>
      </c>
      <c r="I68" s="14" t="s">
        <v>69</v>
      </c>
      <c r="J68" s="15"/>
      <c r="K68" s="15"/>
    </row>
    <row r="69" spans="1:11" s="2" customFormat="1" ht="26.25" customHeight="1">
      <c r="A69" s="1"/>
      <c r="C69" s="3"/>
      <c r="G69" s="3" t="s">
        <v>70</v>
      </c>
      <c r="I69" s="14"/>
      <c r="J69" s="15"/>
      <c r="K69" s="15"/>
    </row>
    <row r="70" spans="1:11" s="2" customFormat="1" ht="26.25" customHeight="1">
      <c r="A70" s="1">
        <f>SUM(G68+A68)</f>
        <v>88.78000000000002</v>
      </c>
      <c r="C70" s="3">
        <f>SUM(G68+C68)</f>
        <v>13.81</v>
      </c>
      <c r="E70" s="10" t="s">
        <v>12</v>
      </c>
      <c r="G70" s="3">
        <v>5.5</v>
      </c>
      <c r="I70" s="14" t="s">
        <v>71</v>
      </c>
      <c r="J70" s="15"/>
      <c r="K70" s="15"/>
    </row>
    <row r="71" spans="1:256" s="15" customFormat="1" ht="26.25" customHeight="1">
      <c r="A71" s="5"/>
      <c r="C71" s="8"/>
      <c r="E71" s="16"/>
      <c r="G71" s="8"/>
      <c r="I71" s="2" t="s">
        <v>72</v>
      </c>
      <c r="IV71" s="2"/>
    </row>
    <row r="72" spans="1:11" s="2" customFormat="1" ht="26.25" customHeight="1">
      <c r="A72" s="1">
        <f>SUM(G70+A70)</f>
        <v>94.28000000000002</v>
      </c>
      <c r="C72" s="3">
        <f>SUM(G70+C70)</f>
        <v>19.310000000000002</v>
      </c>
      <c r="E72" s="4" t="s">
        <v>31</v>
      </c>
      <c r="G72" s="3">
        <v>3.7</v>
      </c>
      <c r="I72" s="14" t="s">
        <v>73</v>
      </c>
      <c r="J72" s="15"/>
      <c r="K72" s="15"/>
    </row>
    <row r="73" spans="1:254" ht="26.25" customHeight="1">
      <c r="A73" s="5"/>
      <c r="B73"/>
      <c r="C73" s="8"/>
      <c r="D73"/>
      <c r="E73" s="16"/>
      <c r="F73"/>
      <c r="G73" s="8"/>
      <c r="H73"/>
      <c r="I73" s="16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10" s="2" customFormat="1" ht="26.25" customHeight="1">
      <c r="A74" s="1">
        <f>SUM(G72+A72)</f>
        <v>97.98000000000002</v>
      </c>
      <c r="C74" s="3">
        <f>SUM(G72+C72)</f>
        <v>23.01</v>
      </c>
      <c r="E74" s="9" t="s">
        <v>15</v>
      </c>
      <c r="G74" s="3">
        <v>0.67</v>
      </c>
      <c r="I74" s="9" t="s">
        <v>74</v>
      </c>
      <c r="J74" s="18"/>
    </row>
    <row r="75" spans="1:10" s="2" customFormat="1" ht="26.25" customHeight="1">
      <c r="A75" s="1">
        <f>SUM(G74+A74)</f>
        <v>98.65000000000002</v>
      </c>
      <c r="C75" s="3">
        <f>SUM(G74+C74)</f>
        <v>23.680000000000003</v>
      </c>
      <c r="E75" s="9" t="s">
        <v>15</v>
      </c>
      <c r="G75" s="3">
        <v>0.61</v>
      </c>
      <c r="I75" s="9" t="s">
        <v>75</v>
      </c>
      <c r="J75" s="18"/>
    </row>
    <row r="76" spans="1:10" s="2" customFormat="1" ht="26.25" customHeight="1">
      <c r="A76" s="1">
        <f>SUM(G75+A75)</f>
        <v>99.26000000000002</v>
      </c>
      <c r="C76" s="3">
        <f>SUM(G75+C75)</f>
        <v>24.290000000000003</v>
      </c>
      <c r="E76" s="10" t="s">
        <v>12</v>
      </c>
      <c r="G76" s="3">
        <v>0.9</v>
      </c>
      <c r="I76" s="9" t="s">
        <v>76</v>
      </c>
      <c r="J76" s="18"/>
    </row>
    <row r="77" spans="1:10" s="2" customFormat="1" ht="26.25" customHeight="1">
      <c r="A77" s="1">
        <f>SUM(G76+A76)</f>
        <v>100.16000000000003</v>
      </c>
      <c r="C77" s="3">
        <f>SUM(G76+C76)</f>
        <v>25.19</v>
      </c>
      <c r="E77" s="4" t="s">
        <v>77</v>
      </c>
      <c r="G77" s="3">
        <v>1.07</v>
      </c>
      <c r="I77" s="9" t="s">
        <v>78</v>
      </c>
      <c r="J77" s="18"/>
    </row>
    <row r="78" spans="1:10" s="2" customFormat="1" ht="26.25" customHeight="1">
      <c r="A78" s="1">
        <f>SUM(G77+A77)</f>
        <v>101.23000000000002</v>
      </c>
      <c r="C78" s="3">
        <f>SUM(G77+C77)</f>
        <v>26.26</v>
      </c>
      <c r="E78" s="9" t="s">
        <v>15</v>
      </c>
      <c r="G78" s="3">
        <v>0.41</v>
      </c>
      <c r="I78" s="9" t="s">
        <v>79</v>
      </c>
      <c r="J78" s="18"/>
    </row>
    <row r="79" spans="1:10" s="2" customFormat="1" ht="26.25" customHeight="1">
      <c r="A79" s="1">
        <f>SUM(G78+A78)</f>
        <v>101.64000000000001</v>
      </c>
      <c r="C79" s="3">
        <f>SUM(G78+C78)</f>
        <v>26.67</v>
      </c>
      <c r="E79" s="10" t="s">
        <v>12</v>
      </c>
      <c r="G79" s="3">
        <v>0.1</v>
      </c>
      <c r="I79" s="9" t="s">
        <v>80</v>
      </c>
      <c r="J79" s="18"/>
    </row>
    <row r="80" spans="1:10" s="2" customFormat="1" ht="26.25" customHeight="1">
      <c r="A80" s="1">
        <f>SUM(G79+A79)</f>
        <v>101.74000000000001</v>
      </c>
      <c r="C80" s="3">
        <f>SUM(G79+C79)</f>
        <v>26.770000000000003</v>
      </c>
      <c r="E80" s="9" t="s">
        <v>15</v>
      </c>
      <c r="G80" s="3">
        <v>14</v>
      </c>
      <c r="I80" s="9" t="s">
        <v>81</v>
      </c>
      <c r="J80" s="18"/>
    </row>
    <row r="81" spans="1:10" s="2" customFormat="1" ht="26.25" customHeight="1">
      <c r="A81" s="1">
        <f>SUM(G80+A80)</f>
        <v>115.74000000000001</v>
      </c>
      <c r="C81" s="3">
        <f>SUM(G80+C80)</f>
        <v>40.77</v>
      </c>
      <c r="E81" s="10" t="s">
        <v>12</v>
      </c>
      <c r="G81" s="3">
        <v>1.9</v>
      </c>
      <c r="I81" s="9" t="s">
        <v>82</v>
      </c>
      <c r="J81" s="18"/>
    </row>
    <row r="82" spans="1:10" s="2" customFormat="1" ht="26.25" customHeight="1">
      <c r="A82" s="3">
        <f>SUM(G81+A81)</f>
        <v>117.64000000000001</v>
      </c>
      <c r="C82" s="3">
        <f>SUM(G81+C81)</f>
        <v>42.67</v>
      </c>
      <c r="E82" s="9" t="s">
        <v>15</v>
      </c>
      <c r="G82" s="3">
        <v>0.30000000000000004</v>
      </c>
      <c r="I82" s="9" t="s">
        <v>83</v>
      </c>
      <c r="J82" s="18"/>
    </row>
    <row r="83" spans="1:9" ht="26.25" customHeight="1">
      <c r="A83" s="3">
        <f>SUM(G82+A82)</f>
        <v>117.94000000000001</v>
      </c>
      <c r="C83" s="3">
        <f>SUM(G82+C82)</f>
        <v>42.97</v>
      </c>
      <c r="E83" s="10" t="s">
        <v>12</v>
      </c>
      <c r="G83" s="3">
        <v>1.2</v>
      </c>
      <c r="I83" s="9" t="s">
        <v>84</v>
      </c>
    </row>
    <row r="84" spans="1:10" s="2" customFormat="1" ht="26.25" customHeight="1">
      <c r="A84" s="3">
        <f>SUM(G83+A83)</f>
        <v>119.14000000000001</v>
      </c>
      <c r="C84" s="3">
        <f>SUM(G83+C83)</f>
        <v>44.17</v>
      </c>
      <c r="E84" s="10" t="s">
        <v>12</v>
      </c>
      <c r="G84" s="3"/>
      <c r="I84" s="9" t="s">
        <v>85</v>
      </c>
      <c r="J84" s="18"/>
    </row>
    <row r="85" spans="1:256" ht="26.25" customHeight="1">
      <c r="A85" s="3"/>
      <c r="E85" s="4" t="s">
        <v>40</v>
      </c>
      <c r="I85" s="9" t="s">
        <v>86</v>
      </c>
      <c r="J85" s="18"/>
      <c r="IU85" s="2"/>
      <c r="IV85" s="2"/>
    </row>
    <row r="86" spans="1:256" ht="26.25" customHeight="1">
      <c r="A86" s="3"/>
      <c r="E86" s="4" t="s">
        <v>42</v>
      </c>
      <c r="I86" s="9" t="s">
        <v>87</v>
      </c>
      <c r="J86" s="18"/>
      <c r="IU86" s="2"/>
      <c r="IV86" s="2"/>
    </row>
    <row r="87" spans="1:256" ht="26.25" customHeight="1">
      <c r="A87" s="3"/>
      <c r="I87" s="9"/>
      <c r="J87" s="18"/>
      <c r="IU87" s="2"/>
      <c r="IV87" s="2"/>
    </row>
    <row r="88" spans="1:9" ht="24" customHeight="1">
      <c r="A88" s="7" t="s">
        <v>3</v>
      </c>
      <c r="E88" s="2"/>
      <c r="I88" s="2" t="s">
        <v>88</v>
      </c>
    </row>
    <row r="89" spans="3:9" ht="12" customHeight="1">
      <c r="C89" s="1"/>
      <c r="E89" s="9"/>
      <c r="G89" s="1"/>
      <c r="I89" s="10"/>
    </row>
    <row r="90" spans="1:9" ht="26.25" customHeight="1">
      <c r="A90" s="1" t="s">
        <v>5</v>
      </c>
      <c r="B90" s="10"/>
      <c r="C90" s="1" t="s">
        <v>6</v>
      </c>
      <c r="D90" s="10"/>
      <c r="E90" s="9" t="s">
        <v>7</v>
      </c>
      <c r="F90" s="10"/>
      <c r="G90" s="11" t="s">
        <v>8</v>
      </c>
      <c r="H90" s="10"/>
      <c r="I90" s="9" t="s">
        <v>9</v>
      </c>
    </row>
    <row r="91" spans="3:8" ht="12" customHeight="1">
      <c r="C91" s="1"/>
      <c r="E91" s="9"/>
      <c r="F91" s="12"/>
      <c r="G91" s="1"/>
      <c r="H91" s="10"/>
    </row>
    <row r="92" spans="1:9" ht="26.25" customHeight="1">
      <c r="A92" s="3">
        <f>A84</f>
        <v>119.14000000000001</v>
      </c>
      <c r="C92" s="1">
        <v>0</v>
      </c>
      <c r="E92" s="10" t="s">
        <v>12</v>
      </c>
      <c r="G92" s="3">
        <v>0.9</v>
      </c>
      <c r="I92" s="9" t="s">
        <v>84</v>
      </c>
    </row>
    <row r="93" spans="1:9" ht="26.25" customHeight="1">
      <c r="A93" s="3">
        <f>SUM(G92+A92)</f>
        <v>120.04000000000002</v>
      </c>
      <c r="C93" s="3">
        <f>SUM(G92+C92)</f>
        <v>0.9</v>
      </c>
      <c r="E93" s="10" t="s">
        <v>12</v>
      </c>
      <c r="G93" s="3">
        <v>0.9</v>
      </c>
      <c r="I93" s="9" t="s">
        <v>89</v>
      </c>
    </row>
    <row r="94" spans="1:9" ht="26.25" customHeight="1">
      <c r="A94" s="1">
        <f>SUM(G93+A93)</f>
        <v>120.94000000000003</v>
      </c>
      <c r="C94" s="3">
        <f>SUM(G93+C93)</f>
        <v>1.8</v>
      </c>
      <c r="E94" s="9" t="s">
        <v>15</v>
      </c>
      <c r="G94" s="3">
        <v>4.5</v>
      </c>
      <c r="I94" s="9" t="s">
        <v>90</v>
      </c>
    </row>
    <row r="95" spans="1:10" s="2" customFormat="1" ht="26.25" customHeight="1">
      <c r="A95" s="1">
        <f>SUM(G94+A94)</f>
        <v>125.44000000000003</v>
      </c>
      <c r="C95" s="3">
        <f>SUM(G94+C94)</f>
        <v>6.3</v>
      </c>
      <c r="E95" s="4" t="s">
        <v>63</v>
      </c>
      <c r="G95" s="3">
        <v>0</v>
      </c>
      <c r="I95" s="9" t="s">
        <v>91</v>
      </c>
      <c r="J95" s="18"/>
    </row>
    <row r="96" spans="1:10" s="2" customFormat="1" ht="26.25" customHeight="1">
      <c r="A96" s="1">
        <f>SUM(G95+A95)</f>
        <v>125.44000000000003</v>
      </c>
      <c r="C96" s="3">
        <f>SUM(G95+C95)</f>
        <v>6.3</v>
      </c>
      <c r="E96" s="4" t="s">
        <v>31</v>
      </c>
      <c r="G96" s="3">
        <v>2</v>
      </c>
      <c r="I96" s="9" t="s">
        <v>90</v>
      </c>
      <c r="J96" s="18"/>
    </row>
    <row r="97" spans="1:10" s="2" customFormat="1" ht="26.25" customHeight="1">
      <c r="A97" s="1">
        <f>SUM(G96+A96)</f>
        <v>127.44000000000003</v>
      </c>
      <c r="C97" s="3">
        <f>SUM(G96+C96)</f>
        <v>8.3</v>
      </c>
      <c r="E97" s="9" t="s">
        <v>15</v>
      </c>
      <c r="G97" s="3">
        <v>0.1</v>
      </c>
      <c r="I97" s="9" t="s">
        <v>90</v>
      </c>
      <c r="J97" s="18"/>
    </row>
    <row r="98" spans="1:10" s="2" customFormat="1" ht="26.25" customHeight="1">
      <c r="A98" s="1">
        <f>SUM(G97+A97)</f>
        <v>127.54000000000002</v>
      </c>
      <c r="C98" s="3">
        <f>SUM(G97+C97)</f>
        <v>8.4</v>
      </c>
      <c r="E98" s="10" t="s">
        <v>12</v>
      </c>
      <c r="G98" s="3">
        <v>1.9</v>
      </c>
      <c r="I98" s="9" t="s">
        <v>92</v>
      </c>
      <c r="J98" s="18"/>
    </row>
    <row r="99" spans="1:10" s="2" customFormat="1" ht="26.25" customHeight="1">
      <c r="A99" s="1">
        <f>SUM(G98+A98)</f>
        <v>129.44000000000003</v>
      </c>
      <c r="C99" s="3">
        <f>SUM(G98+C98)</f>
        <v>10.3</v>
      </c>
      <c r="E99" s="4" t="s">
        <v>28</v>
      </c>
      <c r="G99" s="3">
        <v>3.7</v>
      </c>
      <c r="I99" s="9" t="s">
        <v>93</v>
      </c>
      <c r="J99" s="18"/>
    </row>
    <row r="100" spans="1:10" s="2" customFormat="1" ht="26.25" customHeight="1">
      <c r="A100" s="1">
        <f>SUM(G99+A99)</f>
        <v>133.14000000000001</v>
      </c>
      <c r="C100" s="3">
        <f>SUM(G99+C99)</f>
        <v>14</v>
      </c>
      <c r="E100" s="10" t="s">
        <v>12</v>
      </c>
      <c r="G100" s="3">
        <v>0.1</v>
      </c>
      <c r="I100" s="9" t="s">
        <v>94</v>
      </c>
      <c r="J100" s="18"/>
    </row>
    <row r="101" spans="1:10" s="2" customFormat="1" ht="26.25" customHeight="1">
      <c r="A101" s="1">
        <f>SUM(G100+A100)</f>
        <v>133.24</v>
      </c>
      <c r="C101" s="3">
        <f>SUM(G100+C100)</f>
        <v>14.1</v>
      </c>
      <c r="E101" s="9" t="s">
        <v>15</v>
      </c>
      <c r="G101" s="3">
        <v>0.30000000000000004</v>
      </c>
      <c r="I101" s="9" t="s">
        <v>95</v>
      </c>
      <c r="J101" s="18"/>
    </row>
    <row r="102" spans="1:10" s="2" customFormat="1" ht="26.25" customHeight="1">
      <c r="A102" s="3">
        <f>SUM(G101+A101)</f>
        <v>133.54000000000002</v>
      </c>
      <c r="C102" s="3">
        <f>SUM(G101+C101)</f>
        <v>14.4</v>
      </c>
      <c r="E102" s="4" t="s">
        <v>28</v>
      </c>
      <c r="G102" s="3">
        <v>5.3</v>
      </c>
      <c r="I102" s="9" t="s">
        <v>96</v>
      </c>
      <c r="J102" s="18"/>
    </row>
    <row r="103" spans="1:10" s="2" customFormat="1" ht="26.25" customHeight="1">
      <c r="A103" s="3">
        <f>SUM(G102+A102)</f>
        <v>138.84000000000003</v>
      </c>
      <c r="C103" s="3">
        <f>SUM(G102+C102)</f>
        <v>19.7</v>
      </c>
      <c r="E103" s="4" t="s">
        <v>28</v>
      </c>
      <c r="G103" s="3">
        <v>1.5</v>
      </c>
      <c r="I103" s="9" t="s">
        <v>97</v>
      </c>
      <c r="J103" s="18"/>
    </row>
    <row r="104" spans="1:10" s="2" customFormat="1" ht="26.25" customHeight="1">
      <c r="A104" s="3">
        <f>SUM(G103+A103)</f>
        <v>140.34000000000003</v>
      </c>
      <c r="C104" s="3">
        <f>SUM(G103+C103)</f>
        <v>21.2</v>
      </c>
      <c r="E104" s="10" t="s">
        <v>12</v>
      </c>
      <c r="G104" s="3">
        <v>11.3</v>
      </c>
      <c r="I104" s="9" t="s">
        <v>98</v>
      </c>
      <c r="J104" s="18"/>
    </row>
    <row r="105" spans="1:10" s="2" customFormat="1" ht="26.25" customHeight="1">
      <c r="A105" s="3">
        <f>SUM(G104+A104)</f>
        <v>151.64000000000004</v>
      </c>
      <c r="C105" s="3">
        <f>SUM(G104+C104)</f>
        <v>32.5</v>
      </c>
      <c r="E105" s="9" t="s">
        <v>15</v>
      </c>
      <c r="G105" s="3">
        <v>3.2</v>
      </c>
      <c r="I105" s="9" t="s">
        <v>99</v>
      </c>
      <c r="J105" s="18"/>
    </row>
    <row r="106" spans="1:256" ht="26.25" customHeight="1">
      <c r="A106" s="3"/>
      <c r="D106" s="19" t="s">
        <v>100</v>
      </c>
      <c r="E106" s="9"/>
      <c r="I106" s="9"/>
      <c r="J106" s="18"/>
      <c r="IU106" s="2"/>
      <c r="IV106" s="2"/>
    </row>
    <row r="107" spans="1:256" ht="26.25" customHeight="1">
      <c r="A107" s="3"/>
      <c r="E107" s="9"/>
      <c r="I107" s="9"/>
      <c r="J107" s="18"/>
      <c r="IU107" s="2"/>
      <c r="IV107" s="2"/>
    </row>
    <row r="108" spans="1:255" ht="26.25" customHeight="1">
      <c r="A108" s="1">
        <f>SUM(G105+A105)</f>
        <v>154.84000000000003</v>
      </c>
      <c r="C108" s="1">
        <f>SUM(G105+C105)</f>
        <v>35.7</v>
      </c>
      <c r="E108" s="10" t="s">
        <v>12</v>
      </c>
      <c r="G108" s="3">
        <v>4.6</v>
      </c>
      <c r="I108" s="9" t="s">
        <v>101</v>
      </c>
      <c r="J108"/>
      <c r="M108" s="20"/>
      <c r="N108"/>
      <c r="P108"/>
      <c r="R108"/>
      <c r="T108"/>
      <c r="U108"/>
      <c r="X108" s="20"/>
      <c r="IU108" s="2"/>
    </row>
    <row r="109" spans="1:255" ht="26.25" customHeight="1">
      <c r="A109" s="1">
        <f>SUM(G108+A108)</f>
        <v>159.44000000000003</v>
      </c>
      <c r="C109" s="1">
        <f>SUM(G108+C108)</f>
        <v>40.300000000000004</v>
      </c>
      <c r="E109" s="9" t="s">
        <v>15</v>
      </c>
      <c r="G109" s="3">
        <v>0.28</v>
      </c>
      <c r="I109" s="9" t="s">
        <v>102</v>
      </c>
      <c r="J109"/>
      <c r="M109" s="20"/>
      <c r="N109"/>
      <c r="P109"/>
      <c r="R109"/>
      <c r="T109"/>
      <c r="U109"/>
      <c r="X109" s="20"/>
      <c r="IU109" s="2"/>
    </row>
    <row r="110" spans="1:255" ht="26.25" customHeight="1">
      <c r="A110" s="1">
        <f>SUM(G109+A109)</f>
        <v>159.72000000000003</v>
      </c>
      <c r="C110" s="1">
        <f>SUM(G109+C109)</f>
        <v>40.580000000000005</v>
      </c>
      <c r="E110" s="10" t="s">
        <v>12</v>
      </c>
      <c r="G110" s="3">
        <v>7.42</v>
      </c>
      <c r="I110" s="9" t="s">
        <v>103</v>
      </c>
      <c r="J110"/>
      <c r="M110" s="20"/>
      <c r="N110"/>
      <c r="P110"/>
      <c r="R110"/>
      <c r="T110"/>
      <c r="U110"/>
      <c r="X110" s="20"/>
      <c r="IU110" s="2"/>
    </row>
    <row r="111" spans="1:255" ht="26.25" customHeight="1">
      <c r="A111" s="1">
        <f>SUM(G110+A110)</f>
        <v>167.14000000000001</v>
      </c>
      <c r="C111" s="1">
        <f>SUM(G110+C110)</f>
        <v>48.00000000000001</v>
      </c>
      <c r="E111" s="9" t="s">
        <v>15</v>
      </c>
      <c r="F111"/>
      <c r="G111" s="3">
        <v>2.6</v>
      </c>
      <c r="I111" s="9" t="s">
        <v>104</v>
      </c>
      <c r="J111"/>
      <c r="M111" s="20"/>
      <c r="N111"/>
      <c r="P111"/>
      <c r="R111"/>
      <c r="T111"/>
      <c r="U111"/>
      <c r="X111" s="20"/>
      <c r="IU111" s="2"/>
    </row>
    <row r="112" spans="1:8" ht="26.25" customHeight="1">
      <c r="A112" s="3"/>
      <c r="C112" s="1"/>
      <c r="E112" s="10"/>
      <c r="H112" s="14" t="s">
        <v>105</v>
      </c>
    </row>
    <row r="113" spans="1:9" ht="26.25" customHeight="1">
      <c r="A113" s="3">
        <f>SUM(A111+G111)</f>
        <v>169.74</v>
      </c>
      <c r="C113" s="1">
        <f>SUM(G111+C111)</f>
        <v>50.60000000000001</v>
      </c>
      <c r="E113" s="10" t="s">
        <v>12</v>
      </c>
      <c r="G113" s="3">
        <v>8.1</v>
      </c>
      <c r="I113" s="2" t="s">
        <v>106</v>
      </c>
    </row>
    <row r="114" spans="1:9" ht="26.25" customHeight="1">
      <c r="A114" s="3">
        <f>SUM(A113+G113)</f>
        <v>177.84</v>
      </c>
      <c r="C114" s="1">
        <f>SUM(G113+C113)</f>
        <v>58.70000000000001</v>
      </c>
      <c r="E114" s="9" t="s">
        <v>15</v>
      </c>
      <c r="G114" s="3">
        <v>0.1</v>
      </c>
      <c r="I114" s="2" t="s">
        <v>107</v>
      </c>
    </row>
    <row r="115" spans="1:9" ht="26.25" customHeight="1">
      <c r="A115" s="3">
        <f>SUM(A114+G114)</f>
        <v>177.94</v>
      </c>
      <c r="C115" s="1">
        <f>SUM(G114+C114)</f>
        <v>58.80000000000001</v>
      </c>
      <c r="E115" s="10" t="s">
        <v>12</v>
      </c>
      <c r="G115" s="3">
        <v>2.9</v>
      </c>
      <c r="I115" s="2" t="s">
        <v>108</v>
      </c>
    </row>
    <row r="116" spans="1:9" ht="26.25" customHeight="1">
      <c r="A116" s="3">
        <f>SUM(A115+G115)</f>
        <v>180.84</v>
      </c>
      <c r="C116" s="1">
        <f>SUM(G115+C115)</f>
        <v>61.70000000000001</v>
      </c>
      <c r="E116" s="9" t="s">
        <v>15</v>
      </c>
      <c r="G116" s="3">
        <v>0.5</v>
      </c>
      <c r="I116" s="2" t="s">
        <v>109</v>
      </c>
    </row>
    <row r="117" spans="1:9" ht="26.25" customHeight="1">
      <c r="A117" s="3">
        <f>SUM(A116+G116)</f>
        <v>181.34</v>
      </c>
      <c r="C117" s="1">
        <f>SUM(G116+C116)</f>
        <v>62.20000000000001</v>
      </c>
      <c r="E117" s="9" t="s">
        <v>15</v>
      </c>
      <c r="G117" s="3">
        <v>0.2</v>
      </c>
      <c r="I117" s="2" t="s">
        <v>110</v>
      </c>
    </row>
    <row r="118" spans="1:9" ht="26.25" customHeight="1">
      <c r="A118" s="1">
        <f>SUM(A117+G117)</f>
        <v>181.54</v>
      </c>
      <c r="C118" s="1">
        <f>SUM(G117+C117)</f>
        <v>62.40000000000001</v>
      </c>
      <c r="E118" s="9" t="s">
        <v>15</v>
      </c>
      <c r="I118" s="2" t="s">
        <v>111</v>
      </c>
    </row>
    <row r="119" spans="5:9" ht="26.25" customHeight="1">
      <c r="E119" s="4" t="s">
        <v>40</v>
      </c>
      <c r="I119" s="2" t="s">
        <v>112</v>
      </c>
    </row>
    <row r="120" spans="5:9" ht="26.25" customHeight="1">
      <c r="E120" s="4" t="s">
        <v>42</v>
      </c>
      <c r="I120" s="2" t="s">
        <v>113</v>
      </c>
    </row>
    <row r="121" ht="26.25" customHeight="1">
      <c r="I121" s="2" t="s">
        <v>114</v>
      </c>
    </row>
    <row r="122" ht="26.25" customHeight="1"/>
    <row r="123" spans="1:9" ht="24" customHeight="1">
      <c r="A123" s="7" t="s">
        <v>3</v>
      </c>
      <c r="I123" s="4" t="s">
        <v>115</v>
      </c>
    </row>
    <row r="124" spans="3:9" ht="12" customHeight="1">
      <c r="C124" s="1"/>
      <c r="E124" s="9"/>
      <c r="G124" s="1"/>
      <c r="I124" s="10"/>
    </row>
    <row r="125" spans="1:9" ht="26.25" customHeight="1">
      <c r="A125" s="1" t="s">
        <v>5</v>
      </c>
      <c r="B125" s="10"/>
      <c r="C125" s="1" t="s">
        <v>6</v>
      </c>
      <c r="D125" s="10"/>
      <c r="E125" s="9" t="s">
        <v>7</v>
      </c>
      <c r="F125" s="10"/>
      <c r="G125" s="11" t="s">
        <v>8</v>
      </c>
      <c r="H125" s="10"/>
      <c r="I125" s="9" t="s">
        <v>9</v>
      </c>
    </row>
    <row r="126" spans="3:8" ht="12" customHeight="1">
      <c r="C126" s="1"/>
      <c r="E126" s="9"/>
      <c r="F126" s="12"/>
      <c r="G126" s="1"/>
      <c r="H126" s="10"/>
    </row>
    <row r="127" spans="1:254" ht="26.25" customHeight="1">
      <c r="A127" s="5"/>
      <c r="B127" s="2" t="s">
        <v>116</v>
      </c>
      <c r="C127" s="8"/>
      <c r="D127"/>
      <c r="E127" s="16"/>
      <c r="F127"/>
      <c r="G127" s="8"/>
      <c r="H127"/>
      <c r="I127" s="1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5" ht="26.25" customHeight="1">
      <c r="A128" s="1">
        <f>A118</f>
        <v>181.54</v>
      </c>
      <c r="C128" s="1">
        <v>0</v>
      </c>
      <c r="E128" s="10" t="s">
        <v>12</v>
      </c>
      <c r="F128"/>
      <c r="G128" s="3">
        <v>0.2</v>
      </c>
      <c r="H128"/>
      <c r="I128" s="2" t="s">
        <v>110</v>
      </c>
      <c r="J128"/>
      <c r="M128" s="20"/>
      <c r="N128"/>
      <c r="O128"/>
      <c r="P128"/>
      <c r="Q128"/>
      <c r="R128"/>
      <c r="S128"/>
      <c r="T128"/>
      <c r="U128"/>
      <c r="IU128" s="2"/>
    </row>
    <row r="129" spans="1:255" ht="26.25" customHeight="1">
      <c r="A129" s="1">
        <f>SUM(G128+A128)</f>
        <v>181.73999999999998</v>
      </c>
      <c r="C129" s="1">
        <f>SUM(G128+C128)</f>
        <v>0.2</v>
      </c>
      <c r="E129" s="10" t="s">
        <v>12</v>
      </c>
      <c r="F129"/>
      <c r="G129" s="3">
        <v>3.4</v>
      </c>
      <c r="H129"/>
      <c r="I129" s="2" t="s">
        <v>117</v>
      </c>
      <c r="J129"/>
      <c r="M129" s="20"/>
      <c r="N129"/>
      <c r="O129"/>
      <c r="P129"/>
      <c r="Q129"/>
      <c r="R129"/>
      <c r="S129"/>
      <c r="T129"/>
      <c r="U129"/>
      <c r="IU129" s="2"/>
    </row>
    <row r="130" spans="1:255" ht="26.25" customHeight="1">
      <c r="A130" s="1">
        <f>SUM(G129+A129)</f>
        <v>185.14</v>
      </c>
      <c r="C130" s="1">
        <f>SUM(G129+C129)</f>
        <v>3.6</v>
      </c>
      <c r="E130" s="10" t="s">
        <v>12</v>
      </c>
      <c r="F130"/>
      <c r="G130" s="3">
        <v>0.1</v>
      </c>
      <c r="H130"/>
      <c r="I130" s="2" t="s">
        <v>107</v>
      </c>
      <c r="J130"/>
      <c r="M130" s="20"/>
      <c r="N130"/>
      <c r="O130"/>
      <c r="P130"/>
      <c r="Q130"/>
      <c r="R130"/>
      <c r="S130"/>
      <c r="T130"/>
      <c r="U130"/>
      <c r="IU130" s="2"/>
    </row>
    <row r="131" spans="1:255" ht="26.25" customHeight="1">
      <c r="A131" s="1">
        <f>SUM(G130+A130)</f>
        <v>185.23999999999998</v>
      </c>
      <c r="C131" s="1">
        <f>SUM(G130+C130)</f>
        <v>3.7</v>
      </c>
      <c r="E131" s="2" t="s">
        <v>118</v>
      </c>
      <c r="F131"/>
      <c r="G131" s="3">
        <v>8.1</v>
      </c>
      <c r="H131"/>
      <c r="I131" s="2" t="s">
        <v>119</v>
      </c>
      <c r="J131"/>
      <c r="M131" s="20"/>
      <c r="N131"/>
      <c r="O131"/>
      <c r="P131"/>
      <c r="Q131"/>
      <c r="R131"/>
      <c r="S131"/>
      <c r="T131"/>
      <c r="U131"/>
      <c r="IU131" s="2"/>
    </row>
    <row r="132" spans="1:255" ht="26.25" customHeight="1">
      <c r="A132" s="1">
        <f>SUM(G131+A131)</f>
        <v>193.33999999999997</v>
      </c>
      <c r="C132" s="1">
        <f>SUM(G131+C131)</f>
        <v>11.8</v>
      </c>
      <c r="E132" s="2" t="s">
        <v>15</v>
      </c>
      <c r="F132"/>
      <c r="G132" s="3">
        <v>2.7</v>
      </c>
      <c r="H132"/>
      <c r="I132" s="2" t="s">
        <v>120</v>
      </c>
      <c r="J132"/>
      <c r="M132" s="20"/>
      <c r="N132"/>
      <c r="O132"/>
      <c r="P132"/>
      <c r="Q132"/>
      <c r="R132"/>
      <c r="S132"/>
      <c r="T132"/>
      <c r="U132"/>
      <c r="IU132" s="2"/>
    </row>
    <row r="133" spans="1:255" ht="26.25" customHeight="1">
      <c r="A133" s="1">
        <f>SUM(G132+A132)</f>
        <v>196.03999999999996</v>
      </c>
      <c r="C133" s="1">
        <f>SUM(G132+C132)</f>
        <v>14.5</v>
      </c>
      <c r="E133" s="10" t="s">
        <v>12</v>
      </c>
      <c r="F133"/>
      <c r="G133" s="3">
        <v>7.4</v>
      </c>
      <c r="H133"/>
      <c r="I133" s="2" t="s">
        <v>121</v>
      </c>
      <c r="J133"/>
      <c r="M133" s="20"/>
      <c r="N133"/>
      <c r="O133"/>
      <c r="P133"/>
      <c r="Q133"/>
      <c r="R133"/>
      <c r="S133"/>
      <c r="T133"/>
      <c r="U133"/>
      <c r="IU133" s="2"/>
    </row>
    <row r="134" spans="1:255" ht="26.25" customHeight="1">
      <c r="A134" s="1">
        <f>SUM(G133+A133)</f>
        <v>203.43999999999997</v>
      </c>
      <c r="C134" s="1">
        <f>SUM(G133+C133)</f>
        <v>21.9</v>
      </c>
      <c r="E134" s="2" t="s">
        <v>118</v>
      </c>
      <c r="F134"/>
      <c r="G134" s="3">
        <v>0.28</v>
      </c>
      <c r="H134"/>
      <c r="I134" s="2" t="s">
        <v>122</v>
      </c>
      <c r="J134"/>
      <c r="M134" s="20"/>
      <c r="N134"/>
      <c r="O134"/>
      <c r="P134"/>
      <c r="Q134"/>
      <c r="R134"/>
      <c r="S134"/>
      <c r="T134"/>
      <c r="U134"/>
      <c r="IU134" s="2"/>
    </row>
    <row r="135" spans="1:255" ht="26.25" customHeight="1">
      <c r="A135" s="1">
        <f>SUM(G134+A134)</f>
        <v>203.71999999999997</v>
      </c>
      <c r="C135" s="1">
        <f>SUM(G134+C134)</f>
        <v>22.18</v>
      </c>
      <c r="E135" s="10" t="s">
        <v>12</v>
      </c>
      <c r="F135"/>
      <c r="G135" s="3">
        <v>4.63</v>
      </c>
      <c r="H135"/>
      <c r="I135" s="2" t="s">
        <v>123</v>
      </c>
      <c r="J135"/>
      <c r="M135" s="20"/>
      <c r="N135"/>
      <c r="O135"/>
      <c r="P135"/>
      <c r="Q135"/>
      <c r="R135"/>
      <c r="S135"/>
      <c r="T135"/>
      <c r="U135"/>
      <c r="IU135" s="2"/>
    </row>
    <row r="136" spans="1:255" ht="26.25" customHeight="1">
      <c r="A136" s="1">
        <f>SUM(G135+A135)</f>
        <v>208.34999999999997</v>
      </c>
      <c r="C136" s="1">
        <f>SUM(G135+C135)</f>
        <v>26.81</v>
      </c>
      <c r="E136" s="2" t="s">
        <v>118</v>
      </c>
      <c r="F136"/>
      <c r="G136" s="3">
        <v>1.27</v>
      </c>
      <c r="H136"/>
      <c r="I136" s="2" t="s">
        <v>124</v>
      </c>
      <c r="J136"/>
      <c r="M136" s="20"/>
      <c r="N136"/>
      <c r="O136"/>
      <c r="P136"/>
      <c r="Q136"/>
      <c r="R136"/>
      <c r="S136"/>
      <c r="T136"/>
      <c r="U136"/>
      <c r="IU136" s="2"/>
    </row>
    <row r="137" spans="3:255" ht="26.25" customHeight="1">
      <c r="C137" s="1"/>
      <c r="D137" s="19" t="s">
        <v>125</v>
      </c>
      <c r="E137" s="2"/>
      <c r="F137"/>
      <c r="H137"/>
      <c r="J137"/>
      <c r="M137" s="20"/>
      <c r="N137"/>
      <c r="O137"/>
      <c r="P137"/>
      <c r="Q137"/>
      <c r="R137"/>
      <c r="S137"/>
      <c r="T137"/>
      <c r="U137"/>
      <c r="IU137" s="2"/>
    </row>
    <row r="138" spans="3:255" ht="26.25" customHeight="1">
      <c r="C138" s="1"/>
      <c r="E138" s="2"/>
      <c r="F138"/>
      <c r="H138"/>
      <c r="J138"/>
      <c r="M138" s="20"/>
      <c r="N138"/>
      <c r="O138"/>
      <c r="P138"/>
      <c r="Q138"/>
      <c r="R138"/>
      <c r="S138"/>
      <c r="T138"/>
      <c r="U138"/>
      <c r="IU138" s="2"/>
    </row>
    <row r="139" spans="1:255" ht="26.25" customHeight="1">
      <c r="A139" s="1">
        <f>SUM(G136+A136)</f>
        <v>209.61999999999998</v>
      </c>
      <c r="C139" s="1">
        <f>SUM(G136+C136)</f>
        <v>28.08</v>
      </c>
      <c r="E139" s="4" t="s">
        <v>28</v>
      </c>
      <c r="F139"/>
      <c r="G139" s="3">
        <v>8.04</v>
      </c>
      <c r="H139"/>
      <c r="I139" s="2" t="s">
        <v>126</v>
      </c>
      <c r="J139"/>
      <c r="M139" s="20"/>
      <c r="N139"/>
      <c r="O139"/>
      <c r="P139"/>
      <c r="Q139"/>
      <c r="R139"/>
      <c r="S139"/>
      <c r="T139"/>
      <c r="U139"/>
      <c r="IU139" s="2"/>
    </row>
    <row r="140" spans="1:255" ht="26.25" customHeight="1">
      <c r="A140" s="1">
        <f>SUM(G139+A139)</f>
        <v>217.65999999999997</v>
      </c>
      <c r="C140" s="1">
        <f>SUM(G139+C139)</f>
        <v>36.12</v>
      </c>
      <c r="E140" s="10" t="s">
        <v>12</v>
      </c>
      <c r="F140"/>
      <c r="G140" s="3">
        <v>1.79</v>
      </c>
      <c r="H140"/>
      <c r="I140" s="2" t="s">
        <v>127</v>
      </c>
      <c r="J140"/>
      <c r="M140" s="20"/>
      <c r="N140"/>
      <c r="O140"/>
      <c r="P140"/>
      <c r="Q140"/>
      <c r="R140"/>
      <c r="S140"/>
      <c r="T140"/>
      <c r="U140"/>
      <c r="IU140" s="2"/>
    </row>
    <row r="141" spans="1:255" ht="26.25" customHeight="1">
      <c r="A141" s="1">
        <f>SUM(G140+A140)</f>
        <v>219.44999999999996</v>
      </c>
      <c r="C141" s="1">
        <f>SUM(G140+C140)</f>
        <v>37.91</v>
      </c>
      <c r="E141" s="4" t="s">
        <v>28</v>
      </c>
      <c r="F141"/>
      <c r="G141" s="3">
        <v>1.54</v>
      </c>
      <c r="H141"/>
      <c r="I141" s="2" t="s">
        <v>128</v>
      </c>
      <c r="J141"/>
      <c r="M141" s="20"/>
      <c r="N141"/>
      <c r="O141"/>
      <c r="P141"/>
      <c r="Q141"/>
      <c r="R141"/>
      <c r="S141"/>
      <c r="T141"/>
      <c r="U141"/>
      <c r="IU141" s="2"/>
    </row>
    <row r="142" spans="1:255" ht="26.25" customHeight="1">
      <c r="A142" s="1">
        <f>SUM(G141+A141)</f>
        <v>220.98999999999995</v>
      </c>
      <c r="C142" s="1">
        <f>SUM(G141+C141)</f>
        <v>39.449999999999996</v>
      </c>
      <c r="E142" s="2" t="s">
        <v>118</v>
      </c>
      <c r="F142"/>
      <c r="G142" s="3">
        <v>2.31</v>
      </c>
      <c r="H142"/>
      <c r="I142" s="2" t="s">
        <v>129</v>
      </c>
      <c r="J142"/>
      <c r="M142" s="20"/>
      <c r="N142"/>
      <c r="O142"/>
      <c r="P142"/>
      <c r="Q142"/>
      <c r="R142"/>
      <c r="S142"/>
      <c r="T142"/>
      <c r="U142"/>
      <c r="IU142" s="2"/>
    </row>
    <row r="143" spans="1:255" ht="26.25" customHeight="1">
      <c r="A143" s="1">
        <f>SUM(G142+A142)</f>
        <v>223.29999999999995</v>
      </c>
      <c r="C143" s="1">
        <f>SUM(G142+C142)</f>
        <v>41.76</v>
      </c>
      <c r="E143" s="2" t="s">
        <v>118</v>
      </c>
      <c r="F143"/>
      <c r="G143" s="3">
        <v>0.05</v>
      </c>
      <c r="H143"/>
      <c r="I143" s="2" t="s">
        <v>130</v>
      </c>
      <c r="J143"/>
      <c r="M143" s="20"/>
      <c r="N143"/>
      <c r="O143"/>
      <c r="P143"/>
      <c r="Q143"/>
      <c r="R143"/>
      <c r="S143"/>
      <c r="T143"/>
      <c r="U143"/>
      <c r="IU143" s="2"/>
    </row>
    <row r="144" spans="1:255" ht="26.25" customHeight="1">
      <c r="A144" s="1">
        <f>SUM(G143+A143)</f>
        <v>223.34999999999997</v>
      </c>
      <c r="C144" s="1">
        <f>SUM(G143+C143)</f>
        <v>41.809999999999995</v>
      </c>
      <c r="E144" s="10" t="s">
        <v>12</v>
      </c>
      <c r="F144"/>
      <c r="G144" s="3">
        <v>0.98</v>
      </c>
      <c r="H144"/>
      <c r="I144" s="2" t="s">
        <v>131</v>
      </c>
      <c r="J144"/>
      <c r="M144" s="20"/>
      <c r="N144"/>
      <c r="O144"/>
      <c r="P144"/>
      <c r="Q144"/>
      <c r="R144"/>
      <c r="S144"/>
      <c r="T144"/>
      <c r="U144"/>
      <c r="IU144" s="2"/>
    </row>
    <row r="145" spans="1:255" ht="26.25" customHeight="1">
      <c r="A145" s="1">
        <f>SUM(G144+A144)</f>
        <v>224.32999999999996</v>
      </c>
      <c r="C145" s="1">
        <f>SUM(G144+C144)</f>
        <v>42.78999999999999</v>
      </c>
      <c r="E145" s="2" t="s">
        <v>118</v>
      </c>
      <c r="F145"/>
      <c r="G145" s="3">
        <v>0.21</v>
      </c>
      <c r="H145"/>
      <c r="I145" s="2" t="s">
        <v>132</v>
      </c>
      <c r="J145"/>
      <c r="M145" s="20"/>
      <c r="N145"/>
      <c r="O145"/>
      <c r="P145"/>
      <c r="Q145"/>
      <c r="R145"/>
      <c r="S145"/>
      <c r="T145"/>
      <c r="U145"/>
      <c r="IU145" s="2"/>
    </row>
    <row r="146" spans="1:255" ht="26.25" customHeight="1">
      <c r="A146" s="1">
        <f>SUM(G145+A145)</f>
        <v>224.53999999999996</v>
      </c>
      <c r="C146" s="1">
        <f>SUM(G145+C145)</f>
        <v>42.99999999999999</v>
      </c>
      <c r="E146" s="10" t="s">
        <v>12</v>
      </c>
      <c r="F146"/>
      <c r="G146" s="3">
        <v>0.2</v>
      </c>
      <c r="H146"/>
      <c r="I146" s="2" t="s">
        <v>133</v>
      </c>
      <c r="J146"/>
      <c r="M146" s="20"/>
      <c r="N146"/>
      <c r="O146"/>
      <c r="P146"/>
      <c r="Q146"/>
      <c r="R146"/>
      <c r="S146"/>
      <c r="T146"/>
      <c r="U146"/>
      <c r="IU146" s="2"/>
    </row>
    <row r="147" spans="1:255" ht="26.25" customHeight="1">
      <c r="A147" s="1">
        <f>SUM(G146+A146)</f>
        <v>224.73999999999995</v>
      </c>
      <c r="C147" s="1">
        <f>SUM(G146+C146)</f>
        <v>43.199999999999996</v>
      </c>
      <c r="E147" s="2" t="s">
        <v>15</v>
      </c>
      <c r="F147"/>
      <c r="G147" s="3">
        <v>0.28</v>
      </c>
      <c r="H147"/>
      <c r="I147" s="2" t="s">
        <v>134</v>
      </c>
      <c r="J147"/>
      <c r="M147" s="20"/>
      <c r="N147"/>
      <c r="O147"/>
      <c r="P147"/>
      <c r="Q147"/>
      <c r="R147"/>
      <c r="S147"/>
      <c r="T147"/>
      <c r="U147"/>
      <c r="IU147" s="2"/>
    </row>
    <row r="148" spans="1:255" ht="26.25" customHeight="1">
      <c r="A148" s="1">
        <f>SUM(G147+A147)</f>
        <v>225.01999999999995</v>
      </c>
      <c r="C148" s="1">
        <f>SUM(G147+C147)</f>
        <v>43.48</v>
      </c>
      <c r="E148" s="4" t="s">
        <v>28</v>
      </c>
      <c r="F148"/>
      <c r="G148" s="3">
        <v>0.1</v>
      </c>
      <c r="H148"/>
      <c r="I148" s="2" t="s">
        <v>135</v>
      </c>
      <c r="J148"/>
      <c r="M148" s="20"/>
      <c r="N148"/>
      <c r="O148"/>
      <c r="P148"/>
      <c r="Q148"/>
      <c r="R148"/>
      <c r="S148"/>
      <c r="T148"/>
      <c r="U148"/>
      <c r="IU148" s="2"/>
    </row>
    <row r="149" spans="1:255" ht="26.25" customHeight="1">
      <c r="A149" s="1">
        <f>SUM(G148+A148)</f>
        <v>225.11999999999995</v>
      </c>
      <c r="C149" s="1">
        <f>SUM(G148+C148)</f>
        <v>43.58</v>
      </c>
      <c r="E149" s="10" t="s">
        <v>12</v>
      </c>
      <c r="I149" s="2" t="s">
        <v>136</v>
      </c>
      <c r="J149"/>
      <c r="M149" s="20"/>
      <c r="N149"/>
      <c r="P149"/>
      <c r="R149"/>
      <c r="T149"/>
      <c r="U149"/>
      <c r="IU149" s="2"/>
    </row>
    <row r="150" spans="3:255" ht="26.25" customHeight="1">
      <c r="C150" s="1"/>
      <c r="E150" s="4" t="s">
        <v>40</v>
      </c>
      <c r="I150" s="2" t="s">
        <v>137</v>
      </c>
      <c r="J150"/>
      <c r="M150" s="20"/>
      <c r="N150"/>
      <c r="P150"/>
      <c r="R150"/>
      <c r="T150"/>
      <c r="U150"/>
      <c r="IU150" s="2"/>
    </row>
    <row r="151" spans="3:255" ht="26.25" customHeight="1">
      <c r="C151" s="1"/>
      <c r="E151" s="4" t="s">
        <v>42</v>
      </c>
      <c r="I151" s="2" t="s">
        <v>138</v>
      </c>
      <c r="J151"/>
      <c r="M151" s="20"/>
      <c r="N151"/>
      <c r="P151"/>
      <c r="R151"/>
      <c r="T151"/>
      <c r="U151"/>
      <c r="IU151" s="2"/>
    </row>
    <row r="152" spans="5:254" ht="26.25" customHeight="1">
      <c r="E152" s="10"/>
      <c r="IL152"/>
      <c r="IM152"/>
      <c r="IN152"/>
      <c r="IO152"/>
      <c r="IP152"/>
      <c r="IQ152"/>
      <c r="IR152"/>
      <c r="IS152"/>
      <c r="IT152"/>
    </row>
    <row r="153" spans="1:16" s="2" customFormat="1" ht="21.75" customHeight="1">
      <c r="A153" s="7" t="s">
        <v>3</v>
      </c>
      <c r="C153" s="3"/>
      <c r="G153" s="3"/>
      <c r="I153" s="4" t="s">
        <v>139</v>
      </c>
      <c r="J153" s="18"/>
      <c r="N153" s="20"/>
      <c r="P153" s="9"/>
    </row>
    <row r="154" spans="5:256" ht="9.75" customHeight="1">
      <c r="E154" s="2"/>
      <c r="I154" s="9"/>
      <c r="J154" s="18"/>
      <c r="IU154" s="2"/>
      <c r="IV154" s="2"/>
    </row>
    <row r="155" spans="1:9" ht="26.25" customHeight="1">
      <c r="A155" s="1" t="s">
        <v>5</v>
      </c>
      <c r="B155" s="10"/>
      <c r="C155" s="1" t="s">
        <v>6</v>
      </c>
      <c r="D155" s="10"/>
      <c r="E155" s="9" t="s">
        <v>7</v>
      </c>
      <c r="F155" s="10"/>
      <c r="G155" s="11" t="s">
        <v>8</v>
      </c>
      <c r="H155" s="10"/>
      <c r="I155" s="9" t="s">
        <v>9</v>
      </c>
    </row>
    <row r="156" spans="5:256" ht="9.75" customHeight="1">
      <c r="E156" s="2"/>
      <c r="I156" s="9"/>
      <c r="J156" s="18"/>
      <c r="IU156" s="2"/>
      <c r="IV156" s="2"/>
    </row>
    <row r="157" spans="4:254" ht="26.25" customHeight="1">
      <c r="D157" s="2" t="s">
        <v>140</v>
      </c>
      <c r="E157" s="10"/>
      <c r="IL157"/>
      <c r="IM157"/>
      <c r="IN157"/>
      <c r="IO157"/>
      <c r="IP157"/>
      <c r="IQ157"/>
      <c r="IR157"/>
      <c r="IS157"/>
      <c r="IT157"/>
    </row>
    <row r="158" spans="1:22" s="2" customFormat="1" ht="26.25" customHeight="1">
      <c r="A158" s="1">
        <f>A149</f>
        <v>225.11999999999995</v>
      </c>
      <c r="C158" s="1">
        <v>0</v>
      </c>
      <c r="E158" s="10" t="s">
        <v>12</v>
      </c>
      <c r="G158" s="1">
        <v>1.6</v>
      </c>
      <c r="I158" s="9" t="s">
        <v>141</v>
      </c>
      <c r="K158" s="10"/>
      <c r="N158" s="20"/>
      <c r="O158" s="16"/>
      <c r="Q158" s="16"/>
      <c r="S158" s="16"/>
      <c r="U158" s="16"/>
      <c r="V158" s="16"/>
    </row>
    <row r="159" spans="1:22" s="2" customFormat="1" ht="26.25" customHeight="1">
      <c r="A159" s="1">
        <f>SUM(G158+A158)</f>
        <v>226.71999999999994</v>
      </c>
      <c r="C159" s="1">
        <f>SUM(G158+C158)</f>
        <v>1.6</v>
      </c>
      <c r="E159" s="2" t="s">
        <v>118</v>
      </c>
      <c r="F159" s="16"/>
      <c r="G159" s="3">
        <v>2.04</v>
      </c>
      <c r="H159" s="16"/>
      <c r="I159" s="2" t="s">
        <v>142</v>
      </c>
      <c r="K159" s="10"/>
      <c r="N159" s="20"/>
      <c r="O159" s="16"/>
      <c r="Q159" s="16"/>
      <c r="S159" s="16"/>
      <c r="U159" s="16"/>
      <c r="V159" s="16"/>
    </row>
    <row r="160" spans="1:22" s="2" customFormat="1" ht="26.25" customHeight="1">
      <c r="A160" s="1">
        <f>SUM(G159+A159)</f>
        <v>228.75999999999993</v>
      </c>
      <c r="C160" s="1">
        <f>SUM(G159+C159)</f>
        <v>3.64</v>
      </c>
      <c r="E160" s="2" t="s">
        <v>118</v>
      </c>
      <c r="F160" s="16"/>
      <c r="G160" s="3">
        <v>0.43</v>
      </c>
      <c r="H160" s="16"/>
      <c r="I160" s="2" t="s">
        <v>143</v>
      </c>
      <c r="K160" s="10"/>
      <c r="N160" s="20"/>
      <c r="O160" s="16"/>
      <c r="P160" s="16"/>
      <c r="Q160" s="16"/>
      <c r="R160" s="16"/>
      <c r="S160" s="16"/>
      <c r="T160" s="16"/>
      <c r="U160" s="16"/>
      <c r="V160" s="16"/>
    </row>
    <row r="161" spans="1:22" s="2" customFormat="1" ht="26.25" customHeight="1">
      <c r="A161" s="1">
        <f>SUM(G160+A160)</f>
        <v>229.18999999999994</v>
      </c>
      <c r="C161" s="1">
        <f>SUM(G160+C160)</f>
        <v>4.07</v>
      </c>
      <c r="E161" s="10" t="s">
        <v>12</v>
      </c>
      <c r="F161" s="16"/>
      <c r="G161" s="3">
        <v>1.31</v>
      </c>
      <c r="H161" s="16"/>
      <c r="I161" s="2" t="s">
        <v>144</v>
      </c>
      <c r="K161" s="10"/>
      <c r="N161" s="20"/>
      <c r="O161" s="16"/>
      <c r="P161" s="16"/>
      <c r="Q161" s="16"/>
      <c r="R161" s="16"/>
      <c r="S161" s="16"/>
      <c r="T161" s="16"/>
      <c r="U161" s="16"/>
      <c r="V161" s="16"/>
    </row>
    <row r="162" spans="1:22" s="2" customFormat="1" ht="26.25" customHeight="1">
      <c r="A162" s="1">
        <f>SUM(G161+A161)</f>
        <v>230.49999999999994</v>
      </c>
      <c r="C162" s="1">
        <f>SUM(G161+C161)</f>
        <v>5.380000000000001</v>
      </c>
      <c r="E162" s="2" t="s">
        <v>118</v>
      </c>
      <c r="F162" s="16"/>
      <c r="G162" s="3">
        <v>4.82</v>
      </c>
      <c r="H162" s="16"/>
      <c r="I162" s="2" t="s">
        <v>145</v>
      </c>
      <c r="K162" s="10"/>
      <c r="N162" s="20"/>
      <c r="O162" s="16"/>
      <c r="P162" s="16"/>
      <c r="Q162" s="16"/>
      <c r="R162" s="16"/>
      <c r="S162" s="16"/>
      <c r="T162" s="16"/>
      <c r="U162" s="16"/>
      <c r="V162" s="16"/>
    </row>
    <row r="163" spans="1:22" s="2" customFormat="1" ht="26.25" customHeight="1">
      <c r="A163" s="1">
        <f>SUM(G162+A162)</f>
        <v>235.31999999999994</v>
      </c>
      <c r="C163" s="1">
        <f>SUM(G162+C162)</f>
        <v>10.200000000000001</v>
      </c>
      <c r="E163" s="10" t="s">
        <v>12</v>
      </c>
      <c r="F163" s="16"/>
      <c r="G163" s="3">
        <v>1.49</v>
      </c>
      <c r="H163" s="16"/>
      <c r="I163" s="2" t="s">
        <v>146</v>
      </c>
      <c r="K163" s="10"/>
      <c r="N163" s="20"/>
      <c r="O163" s="16"/>
      <c r="P163" s="16"/>
      <c r="Q163" s="16"/>
      <c r="R163" s="16"/>
      <c r="S163" s="16"/>
      <c r="T163" s="16"/>
      <c r="U163" s="16"/>
      <c r="V163" s="16"/>
    </row>
    <row r="164" spans="1:22" s="2" customFormat="1" ht="26.25" customHeight="1">
      <c r="A164" s="1">
        <f>SUM(G163+A163)</f>
        <v>236.80999999999995</v>
      </c>
      <c r="C164" s="1">
        <f>SUM(G163+C163)</f>
        <v>11.690000000000001</v>
      </c>
      <c r="E164" s="2" t="s">
        <v>118</v>
      </c>
      <c r="F164" s="16"/>
      <c r="G164" s="3">
        <v>1.12</v>
      </c>
      <c r="H164" s="16"/>
      <c r="I164" s="2" t="s">
        <v>147</v>
      </c>
      <c r="K164" s="10"/>
      <c r="N164" s="20"/>
      <c r="O164" s="16"/>
      <c r="P164" s="16"/>
      <c r="Q164" s="16"/>
      <c r="R164" s="16"/>
      <c r="S164" s="16"/>
      <c r="T164" s="16"/>
      <c r="U164" s="16"/>
      <c r="V164" s="16"/>
    </row>
    <row r="165" spans="1:22" s="2" customFormat="1" ht="26.25" customHeight="1">
      <c r="A165" s="1">
        <f>SUM(G164+A164)</f>
        <v>237.92999999999995</v>
      </c>
      <c r="C165" s="1">
        <f>SUM(G164+C164)</f>
        <v>12.810000000000002</v>
      </c>
      <c r="E165" s="2" t="s">
        <v>118</v>
      </c>
      <c r="F165" s="16"/>
      <c r="G165" s="3">
        <v>1.37</v>
      </c>
      <c r="H165" s="16"/>
      <c r="I165" s="2" t="s">
        <v>148</v>
      </c>
      <c r="K165" s="10"/>
      <c r="N165" s="20"/>
      <c r="O165" s="16"/>
      <c r="P165" s="16"/>
      <c r="Q165" s="16"/>
      <c r="R165" s="16"/>
      <c r="S165" s="16"/>
      <c r="T165" s="16"/>
      <c r="U165" s="16"/>
      <c r="V165" s="16"/>
    </row>
    <row r="166" spans="1:22" s="2" customFormat="1" ht="26.25" customHeight="1">
      <c r="A166" s="1">
        <f>SUM(G165+A165)</f>
        <v>239.29999999999995</v>
      </c>
      <c r="C166" s="1">
        <f>SUM(G165+C165)</f>
        <v>14.180000000000003</v>
      </c>
      <c r="E166" s="10" t="s">
        <v>12</v>
      </c>
      <c r="F166" s="16"/>
      <c r="G166" s="3">
        <v>5.77</v>
      </c>
      <c r="H166" s="16"/>
      <c r="I166" s="2" t="s">
        <v>149</v>
      </c>
      <c r="K166" s="10"/>
      <c r="N166" s="20"/>
      <c r="O166" s="16"/>
      <c r="P166" s="16"/>
      <c r="Q166" s="16"/>
      <c r="R166" s="16"/>
      <c r="S166" s="16"/>
      <c r="T166" s="16"/>
      <c r="U166" s="16"/>
      <c r="V166" s="16"/>
    </row>
    <row r="167" spans="1:22" s="2" customFormat="1" ht="26.25" customHeight="1">
      <c r="A167" s="1">
        <f>SUM(G166+A166)</f>
        <v>245.06999999999996</v>
      </c>
      <c r="C167" s="1">
        <f>SUM(G166+C166)</f>
        <v>19.950000000000003</v>
      </c>
      <c r="E167" s="10" t="s">
        <v>12</v>
      </c>
      <c r="F167" s="16"/>
      <c r="G167" s="3">
        <v>22.5</v>
      </c>
      <c r="H167" s="16"/>
      <c r="I167" s="2" t="s">
        <v>148</v>
      </c>
      <c r="K167" s="10"/>
      <c r="N167" s="20"/>
      <c r="O167" s="16"/>
      <c r="P167" s="16"/>
      <c r="Q167" s="16"/>
      <c r="R167" s="16"/>
      <c r="S167" s="16"/>
      <c r="T167" s="16"/>
      <c r="U167" s="16"/>
      <c r="V167" s="16"/>
    </row>
    <row r="168" spans="1:22" s="2" customFormat="1" ht="26.25" customHeight="1">
      <c r="A168" s="1">
        <f>SUM(G167+A167)</f>
        <v>267.56999999999994</v>
      </c>
      <c r="C168" s="1">
        <f>SUM(G167+C167)</f>
        <v>42.45</v>
      </c>
      <c r="E168" s="2" t="s">
        <v>118</v>
      </c>
      <c r="F168" s="16"/>
      <c r="G168" s="3">
        <v>10.9</v>
      </c>
      <c r="H168" s="16"/>
      <c r="I168" s="2" t="s">
        <v>150</v>
      </c>
      <c r="K168" s="10"/>
      <c r="N168" s="20"/>
      <c r="O168" s="16"/>
      <c r="P168" s="16"/>
      <c r="Q168" s="16"/>
      <c r="R168" s="16"/>
      <c r="S168" s="16"/>
      <c r="T168" s="16"/>
      <c r="U168" s="16"/>
      <c r="V168" s="16"/>
    </row>
    <row r="169" spans="1:22" s="2" customFormat="1" ht="26.25" customHeight="1">
      <c r="A169" s="1">
        <f>SUM(G168+A168)</f>
        <v>278.4699999999999</v>
      </c>
      <c r="C169" s="1">
        <f>SUM(G168+C168)</f>
        <v>53.35</v>
      </c>
      <c r="E169" s="2" t="s">
        <v>28</v>
      </c>
      <c r="F169" s="16"/>
      <c r="G169" s="3">
        <v>2.1</v>
      </c>
      <c r="H169" s="16"/>
      <c r="I169" s="2" t="s">
        <v>151</v>
      </c>
      <c r="K169" s="10"/>
      <c r="N169" s="20"/>
      <c r="O169" s="16"/>
      <c r="P169" s="16"/>
      <c r="Q169" s="16"/>
      <c r="R169" s="16"/>
      <c r="S169" s="16"/>
      <c r="T169" s="16"/>
      <c r="U169" s="16"/>
      <c r="V169" s="16"/>
    </row>
    <row r="170" spans="1:22" s="2" customFormat="1" ht="26.25" customHeight="1">
      <c r="A170" s="1"/>
      <c r="C170" s="1"/>
      <c r="F170" s="16"/>
      <c r="G170" s="3"/>
      <c r="H170" s="16"/>
      <c r="K170" s="10"/>
      <c r="N170" s="20"/>
      <c r="O170" s="16"/>
      <c r="P170" s="16"/>
      <c r="Q170" s="16"/>
      <c r="R170" s="16"/>
      <c r="S170" s="16"/>
      <c r="T170" s="16"/>
      <c r="U170" s="16"/>
      <c r="V170" s="16"/>
    </row>
    <row r="171" spans="1:22" s="2" customFormat="1" ht="26.25" customHeight="1">
      <c r="A171" s="1"/>
      <c r="C171" s="1"/>
      <c r="F171" s="16"/>
      <c r="G171" s="3"/>
      <c r="H171" s="16"/>
      <c r="K171" s="10"/>
      <c r="N171" s="20"/>
      <c r="O171" s="16"/>
      <c r="P171" s="16"/>
      <c r="Q171" s="16"/>
      <c r="R171" s="16"/>
      <c r="S171" s="16"/>
      <c r="T171" s="16"/>
      <c r="U171" s="16"/>
      <c r="V171" s="16"/>
    </row>
    <row r="172" spans="1:22" s="2" customFormat="1" ht="26.25" customHeight="1">
      <c r="A172" s="1">
        <f>SUM(G169+A169)</f>
        <v>280.56999999999994</v>
      </c>
      <c r="C172" s="1">
        <f>SUM(G169+C169)</f>
        <v>55.45</v>
      </c>
      <c r="E172" s="10" t="s">
        <v>12</v>
      </c>
      <c r="F172" s="16"/>
      <c r="G172" s="3">
        <v>1.3</v>
      </c>
      <c r="H172" s="16"/>
      <c r="I172" s="2" t="s">
        <v>152</v>
      </c>
      <c r="K172" s="10"/>
      <c r="N172" s="20"/>
      <c r="O172" s="16"/>
      <c r="P172" s="16"/>
      <c r="Q172" s="16"/>
      <c r="R172" s="16"/>
      <c r="S172" s="16"/>
      <c r="T172" s="16"/>
      <c r="U172" s="16"/>
      <c r="V172" s="16"/>
    </row>
    <row r="173" spans="1:10" s="16" customFormat="1" ht="26.25" customHeight="1">
      <c r="A173" s="1">
        <f>SUM(G172+A172)</f>
        <v>281.86999999999995</v>
      </c>
      <c r="B173" s="2"/>
      <c r="C173" s="1">
        <f>SUM(G172+C172)</f>
        <v>56.75</v>
      </c>
      <c r="E173" s="2" t="s">
        <v>15</v>
      </c>
      <c r="G173" s="3">
        <v>0.89</v>
      </c>
      <c r="H173" s="2"/>
      <c r="I173" s="2" t="s">
        <v>153</v>
      </c>
      <c r="J173" s="2"/>
    </row>
    <row r="174" spans="1:10" s="16" customFormat="1" ht="26.25" customHeight="1">
      <c r="A174" s="1">
        <f>SUM(G173+A173)</f>
        <v>282.75999999999993</v>
      </c>
      <c r="B174" s="2"/>
      <c r="C174" s="1">
        <f>SUM(G173+C173)</f>
        <v>57.64</v>
      </c>
      <c r="E174" s="2" t="s">
        <v>154</v>
      </c>
      <c r="G174" s="3">
        <v>1.2</v>
      </c>
      <c r="H174" s="2"/>
      <c r="I174" s="2" t="s">
        <v>155</v>
      </c>
      <c r="J174" s="2"/>
    </row>
    <row r="175" spans="1:10" s="16" customFormat="1" ht="26.25" customHeight="1">
      <c r="A175" s="1">
        <f>SUM(G174+A174)</f>
        <v>283.9599999999999</v>
      </c>
      <c r="B175" s="2"/>
      <c r="C175" s="1">
        <f>SUM(G174+C174)</f>
        <v>58.84</v>
      </c>
      <c r="E175" s="2" t="s">
        <v>28</v>
      </c>
      <c r="G175" s="3">
        <v>2.2</v>
      </c>
      <c r="H175" s="2"/>
      <c r="I175" s="2" t="s">
        <v>156</v>
      </c>
      <c r="J175" s="2"/>
    </row>
    <row r="176" spans="1:10" s="16" customFormat="1" ht="26.25" customHeight="1">
      <c r="A176" s="1">
        <f>SUM(G175+A175)</f>
        <v>286.1599999999999</v>
      </c>
      <c r="B176" s="2"/>
      <c r="C176" s="1">
        <f>SUM(G175+C175)</f>
        <v>61.040000000000006</v>
      </c>
      <c r="E176" s="10" t="s">
        <v>28</v>
      </c>
      <c r="G176" s="3">
        <v>5.8</v>
      </c>
      <c r="H176" s="2"/>
      <c r="I176" s="2" t="s">
        <v>157</v>
      </c>
      <c r="J176" s="2"/>
    </row>
    <row r="177" spans="1:10" s="16" customFormat="1" ht="26.25" customHeight="1">
      <c r="A177" s="1">
        <f>SUM(G176+A176)</f>
        <v>291.9599999999999</v>
      </c>
      <c r="B177" s="2"/>
      <c r="C177" s="1">
        <f>SUM(G176+C176)</f>
        <v>66.84</v>
      </c>
      <c r="E177" s="2" t="s">
        <v>15</v>
      </c>
      <c r="G177" s="3">
        <v>4.8</v>
      </c>
      <c r="H177" s="2"/>
      <c r="I177" s="2" t="s">
        <v>158</v>
      </c>
      <c r="J177" s="2"/>
    </row>
    <row r="178" spans="1:10" s="16" customFormat="1" ht="26.25" customHeight="1">
      <c r="A178" s="1">
        <f>SUM(G177+A177)</f>
        <v>296.75999999999993</v>
      </c>
      <c r="B178" s="2"/>
      <c r="C178" s="1">
        <f>SUM(G177+C177)</f>
        <v>71.64</v>
      </c>
      <c r="E178" s="10" t="s">
        <v>12</v>
      </c>
      <c r="G178" s="3">
        <v>1.5</v>
      </c>
      <c r="H178" s="2"/>
      <c r="I178" s="2" t="s">
        <v>159</v>
      </c>
      <c r="J178" s="2"/>
    </row>
    <row r="179" spans="1:10" s="16" customFormat="1" ht="26.25" customHeight="1">
      <c r="A179" s="1">
        <f>SUM(G178+A178)</f>
        <v>298.25999999999993</v>
      </c>
      <c r="B179" s="2"/>
      <c r="C179" s="1">
        <f>SUM(G178+C178)</f>
        <v>73.14</v>
      </c>
      <c r="E179" s="2" t="s">
        <v>15</v>
      </c>
      <c r="G179" s="3">
        <v>0.5</v>
      </c>
      <c r="H179" s="2"/>
      <c r="I179" s="2" t="s">
        <v>160</v>
      </c>
      <c r="J179" s="2"/>
    </row>
    <row r="180" spans="1:14" s="2" customFormat="1" ht="26.25" customHeight="1">
      <c r="A180" s="1">
        <f>SUM(G179+A179)</f>
        <v>298.75999999999993</v>
      </c>
      <c r="C180" s="1">
        <f>SUM(G179+C179)</f>
        <v>73.64</v>
      </c>
      <c r="E180" s="4" t="s">
        <v>161</v>
      </c>
      <c r="G180" s="1">
        <v>0</v>
      </c>
      <c r="I180" s="2" t="s">
        <v>162</v>
      </c>
      <c r="J180" s="20"/>
      <c r="M180" s="16"/>
      <c r="N180" s="20"/>
    </row>
    <row r="181" spans="1:14" s="2" customFormat="1" ht="26.25" customHeight="1">
      <c r="A181" s="1"/>
      <c r="C181" s="1"/>
      <c r="E181" s="4" t="s">
        <v>40</v>
      </c>
      <c r="G181" s="1"/>
      <c r="I181" s="2" t="s">
        <v>163</v>
      </c>
      <c r="J181" s="20"/>
      <c r="M181" s="16"/>
      <c r="N181" s="20"/>
    </row>
    <row r="182" spans="1:16" s="2" customFormat="1" ht="26.25" customHeight="1">
      <c r="A182" s="1"/>
      <c r="C182" s="1"/>
      <c r="E182" s="4" t="s">
        <v>42</v>
      </c>
      <c r="G182" s="1"/>
      <c r="I182" s="2" t="s">
        <v>164</v>
      </c>
      <c r="J182" s="20"/>
      <c r="K182" s="16"/>
      <c r="L182" s="16"/>
      <c r="M182" s="16"/>
      <c r="N182" s="16"/>
      <c r="O182" s="16"/>
      <c r="P182" s="16"/>
    </row>
    <row r="183" spans="1:254" ht="26.25" customHeight="1">
      <c r="A183" s="5"/>
      <c r="B183"/>
      <c r="C183" s="8"/>
      <c r="D183"/>
      <c r="E183" s="16"/>
      <c r="F183"/>
      <c r="G183" s="8"/>
      <c r="H183"/>
      <c r="I183" s="1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9" ht="24" customHeight="1">
      <c r="A184" s="7" t="s">
        <v>3</v>
      </c>
      <c r="I184" s="4" t="s">
        <v>165</v>
      </c>
    </row>
    <row r="185" spans="3:9" ht="12" customHeight="1">
      <c r="C185" s="1"/>
      <c r="E185" s="9"/>
      <c r="G185" s="1"/>
      <c r="I185" s="10"/>
    </row>
    <row r="186" spans="1:9" ht="26.25" customHeight="1">
      <c r="A186" s="1" t="s">
        <v>5</v>
      </c>
      <c r="B186" s="10"/>
      <c r="C186" s="1" t="s">
        <v>6</v>
      </c>
      <c r="D186" s="10"/>
      <c r="E186" s="9" t="s">
        <v>7</v>
      </c>
      <c r="F186" s="10"/>
      <c r="G186" s="11" t="s">
        <v>8</v>
      </c>
      <c r="H186" s="10"/>
      <c r="I186" s="9" t="s">
        <v>9</v>
      </c>
    </row>
    <row r="187" spans="3:8" ht="12" customHeight="1">
      <c r="C187" s="1"/>
      <c r="E187" s="9"/>
      <c r="F187" s="12"/>
      <c r="G187" s="1"/>
      <c r="H187" s="10"/>
    </row>
    <row r="188" spans="3:8" ht="26.25" customHeight="1">
      <c r="C188" s="6" t="s">
        <v>116</v>
      </c>
      <c r="E188" s="9"/>
      <c r="F188" s="12"/>
      <c r="G188" s="1"/>
      <c r="H188" s="10"/>
    </row>
    <row r="189" spans="1:9" ht="26.25" customHeight="1">
      <c r="A189" s="1">
        <f>A180</f>
        <v>298.75999999999993</v>
      </c>
      <c r="C189" s="1">
        <v>0</v>
      </c>
      <c r="E189" s="4" t="s">
        <v>166</v>
      </c>
      <c r="F189" s="4"/>
      <c r="G189" s="3">
        <v>0.5</v>
      </c>
      <c r="I189" s="2" t="s">
        <v>160</v>
      </c>
    </row>
    <row r="190" spans="1:9" ht="26.25" customHeight="1">
      <c r="A190" s="1">
        <f>SUM(A189+G189)</f>
        <v>299.25999999999993</v>
      </c>
      <c r="C190" s="1">
        <f>SUM(G189+C189)</f>
        <v>0.5</v>
      </c>
      <c r="E190" s="10" t="s">
        <v>12</v>
      </c>
      <c r="F190" s="4"/>
      <c r="G190" s="3">
        <v>1.5</v>
      </c>
      <c r="I190" s="2" t="s">
        <v>159</v>
      </c>
    </row>
    <row r="191" spans="1:9" ht="26.25" customHeight="1">
      <c r="A191" s="1">
        <f>SUM(A190+G190)</f>
        <v>300.75999999999993</v>
      </c>
      <c r="C191" s="1">
        <f>SUM(G190+C190)</f>
        <v>2</v>
      </c>
      <c r="E191" s="2" t="s">
        <v>15</v>
      </c>
      <c r="F191" s="4"/>
      <c r="G191" s="3">
        <v>4.8</v>
      </c>
      <c r="I191" s="2" t="s">
        <v>158</v>
      </c>
    </row>
    <row r="192" spans="1:9" ht="26.25" customHeight="1">
      <c r="A192" s="1">
        <f>SUM(A191+G191)</f>
        <v>305.55999999999995</v>
      </c>
      <c r="C192" s="1">
        <f>SUM(G191+C191)</f>
        <v>6.8</v>
      </c>
      <c r="E192" s="10" t="s">
        <v>12</v>
      </c>
      <c r="F192" s="4"/>
      <c r="G192" s="3">
        <v>5.8</v>
      </c>
      <c r="I192" s="2" t="s">
        <v>157</v>
      </c>
    </row>
    <row r="193" spans="1:9" ht="26.25" customHeight="1">
      <c r="A193" s="1">
        <f>SUM(A192+G192)</f>
        <v>311.35999999999996</v>
      </c>
      <c r="C193" s="1">
        <f>SUM(G192+C192)</f>
        <v>12.6</v>
      </c>
      <c r="E193" s="4" t="s">
        <v>28</v>
      </c>
      <c r="F193" s="4"/>
      <c r="G193" s="3">
        <v>2.2</v>
      </c>
      <c r="I193" s="2" t="s">
        <v>156</v>
      </c>
    </row>
    <row r="194" spans="1:9" ht="26.25" customHeight="1">
      <c r="A194" s="1">
        <f>SUM(A193+G193)</f>
        <v>313.55999999999995</v>
      </c>
      <c r="C194" s="1">
        <f>SUM(G193+C193)</f>
        <v>14.8</v>
      </c>
      <c r="E194" s="4" t="s">
        <v>28</v>
      </c>
      <c r="F194" s="4"/>
      <c r="G194" s="3">
        <v>1.2</v>
      </c>
      <c r="I194" s="2" t="s">
        <v>167</v>
      </c>
    </row>
    <row r="195" spans="1:9" ht="26.25" customHeight="1">
      <c r="A195" s="1">
        <f>SUM(A194+G194)</f>
        <v>314.75999999999993</v>
      </c>
      <c r="C195" s="1">
        <f>SUM(G194+C194)</f>
        <v>16</v>
      </c>
      <c r="E195" s="4" t="s">
        <v>28</v>
      </c>
      <c r="F195" s="4"/>
      <c r="G195" s="3">
        <v>0.9</v>
      </c>
      <c r="I195" s="2" t="s">
        <v>153</v>
      </c>
    </row>
    <row r="196" spans="1:9" ht="26.25" customHeight="1">
      <c r="A196" s="1">
        <f>SUM(A195+G195)</f>
        <v>315.6599999999999</v>
      </c>
      <c r="C196" s="1">
        <f>SUM(G195+C195)</f>
        <v>16.9</v>
      </c>
      <c r="E196" s="10" t="s">
        <v>12</v>
      </c>
      <c r="G196" s="3">
        <v>1.3</v>
      </c>
      <c r="I196" s="2" t="s">
        <v>152</v>
      </c>
    </row>
    <row r="197" spans="1:9" ht="26.25" customHeight="1">
      <c r="A197" s="1">
        <f>SUM(A196+G196)</f>
        <v>316.9599999999999</v>
      </c>
      <c r="C197" s="1">
        <f>SUM(G196+C196)</f>
        <v>18.2</v>
      </c>
      <c r="E197" s="9" t="s">
        <v>15</v>
      </c>
      <c r="G197" s="3">
        <v>2.1</v>
      </c>
      <c r="I197" s="2" t="s">
        <v>150</v>
      </c>
    </row>
    <row r="198" spans="1:254" ht="26.25" customHeight="1">
      <c r="A198" s="1">
        <f>SUM(A197+G197)</f>
        <v>319.05999999999995</v>
      </c>
      <c r="C198" s="3">
        <f>SUM(C197+G197)</f>
        <v>20.3</v>
      </c>
      <c r="E198" s="9" t="s">
        <v>15</v>
      </c>
      <c r="G198" s="3">
        <v>16.1</v>
      </c>
      <c r="I198" s="2" t="s">
        <v>168</v>
      </c>
      <c r="IL198"/>
      <c r="IM198"/>
      <c r="IN198"/>
      <c r="IO198"/>
      <c r="IP198"/>
      <c r="IQ198"/>
      <c r="IR198"/>
      <c r="IS198"/>
      <c r="IT198"/>
    </row>
    <row r="199" spans="1:254" ht="26.25" customHeight="1">
      <c r="A199" s="1">
        <f>SUM(A198+G198)</f>
        <v>335.15999999999997</v>
      </c>
      <c r="C199" s="3">
        <f>SUM(C198+G198)</f>
        <v>36.400000000000006</v>
      </c>
      <c r="E199" s="10" t="s">
        <v>12</v>
      </c>
      <c r="G199" s="3">
        <v>5.7</v>
      </c>
      <c r="I199" s="2" t="s">
        <v>169</v>
      </c>
      <c r="IL199"/>
      <c r="IM199"/>
      <c r="IN199"/>
      <c r="IO199"/>
      <c r="IP199"/>
      <c r="IQ199"/>
      <c r="IR199"/>
      <c r="IS199"/>
      <c r="IT199"/>
    </row>
    <row r="200" spans="1:254" ht="26.25" customHeight="1">
      <c r="A200" s="1">
        <f>SUM(A199+G199)</f>
        <v>340.85999999999996</v>
      </c>
      <c r="C200" s="3">
        <f>SUM(C199+G199)</f>
        <v>42.10000000000001</v>
      </c>
      <c r="E200" s="9" t="s">
        <v>15</v>
      </c>
      <c r="G200" s="3">
        <v>0</v>
      </c>
      <c r="I200" s="2" t="s">
        <v>170</v>
      </c>
      <c r="IL200"/>
      <c r="IM200"/>
      <c r="IN200"/>
      <c r="IO200"/>
      <c r="IP200"/>
      <c r="IQ200"/>
      <c r="IR200"/>
      <c r="IS200"/>
      <c r="IT200"/>
    </row>
    <row r="201" spans="1:255" ht="26.25" customHeight="1">
      <c r="A201" s="1">
        <f>SUM(A200+G200)</f>
        <v>340.85999999999996</v>
      </c>
      <c r="C201" s="3">
        <f>SUM(C200+G200)</f>
        <v>42.10000000000001</v>
      </c>
      <c r="D201"/>
      <c r="E201" s="9" t="s">
        <v>15</v>
      </c>
      <c r="F201"/>
      <c r="G201" s="8"/>
      <c r="I201" s="2" t="s">
        <v>171</v>
      </c>
      <c r="K201" s="21"/>
      <c r="IU201" s="2"/>
    </row>
    <row r="202" spans="3:255" ht="26.25" customHeight="1">
      <c r="C202" s="1"/>
      <c r="E202" s="4" t="s">
        <v>40</v>
      </c>
      <c r="I202" s="2" t="s">
        <v>172</v>
      </c>
      <c r="J202"/>
      <c r="M202" s="20"/>
      <c r="N202"/>
      <c r="P202"/>
      <c r="R202"/>
      <c r="T202"/>
      <c r="U202"/>
      <c r="IU202" s="2"/>
    </row>
    <row r="203" spans="3:255" ht="26.25" customHeight="1">
      <c r="C203" s="1"/>
      <c r="E203" s="4" t="s">
        <v>42</v>
      </c>
      <c r="I203" s="2" t="s">
        <v>173</v>
      </c>
      <c r="J203"/>
      <c r="M203" s="20"/>
      <c r="N203"/>
      <c r="P203"/>
      <c r="R203"/>
      <c r="T203"/>
      <c r="U203"/>
      <c r="IU203" s="2"/>
    </row>
    <row r="204" spans="5:254" ht="26.25" customHeight="1">
      <c r="E204" s="10"/>
      <c r="IL204"/>
      <c r="IM204"/>
      <c r="IN204"/>
      <c r="IO204"/>
      <c r="IP204"/>
      <c r="IQ204"/>
      <c r="IR204"/>
      <c r="IS204"/>
      <c r="IT204"/>
    </row>
    <row r="205" spans="1:16" s="2" customFormat="1" ht="21.75" customHeight="1">
      <c r="A205" s="7" t="s">
        <v>3</v>
      </c>
      <c r="C205" s="3"/>
      <c r="G205" s="3"/>
      <c r="I205" s="4" t="s">
        <v>174</v>
      </c>
      <c r="J205" s="18"/>
      <c r="N205" s="20"/>
      <c r="P205" s="9"/>
    </row>
    <row r="206" spans="5:256" ht="9.75" customHeight="1">
      <c r="E206" s="2"/>
      <c r="I206" s="9"/>
      <c r="J206" s="18"/>
      <c r="IU206" s="2"/>
      <c r="IV206" s="2"/>
    </row>
    <row r="207" spans="1:9" ht="26.25" customHeight="1">
      <c r="A207" s="1" t="s">
        <v>5</v>
      </c>
      <c r="B207" s="10"/>
      <c r="C207" s="1" t="s">
        <v>6</v>
      </c>
      <c r="D207" s="10"/>
      <c r="E207" s="9" t="s">
        <v>7</v>
      </c>
      <c r="F207" s="10"/>
      <c r="G207" s="11" t="s">
        <v>8</v>
      </c>
      <c r="H207" s="10"/>
      <c r="I207" s="9" t="s">
        <v>9</v>
      </c>
    </row>
    <row r="208" spans="5:256" ht="9.75" customHeight="1">
      <c r="E208" s="2"/>
      <c r="I208" s="9"/>
      <c r="J208" s="18"/>
      <c r="IU208" s="2"/>
      <c r="IV208" s="2"/>
    </row>
    <row r="209" spans="1:255" ht="26.25" customHeight="1">
      <c r="A209" s="1">
        <f>A201</f>
        <v>340.85999999999996</v>
      </c>
      <c r="C209" s="3">
        <v>0</v>
      </c>
      <c r="E209" s="4" t="s">
        <v>175</v>
      </c>
      <c r="G209" s="3">
        <v>6.6</v>
      </c>
      <c r="I209" s="2" t="s">
        <v>176</v>
      </c>
      <c r="K209" s="21"/>
      <c r="IU209" s="2"/>
    </row>
    <row r="210" spans="1:10" s="16" customFormat="1" ht="26.25" customHeight="1">
      <c r="A210" s="1">
        <f>SUM(G209+A209)</f>
        <v>347.46</v>
      </c>
      <c r="B210" s="2"/>
      <c r="C210" s="1">
        <f>SUM(G209+C209)</f>
        <v>6.6</v>
      </c>
      <c r="E210" s="9" t="s">
        <v>15</v>
      </c>
      <c r="F210" s="2"/>
      <c r="G210" s="3">
        <v>3.3</v>
      </c>
      <c r="H210" s="2"/>
      <c r="I210" s="2" t="s">
        <v>177</v>
      </c>
      <c r="J210" s="2"/>
    </row>
    <row r="211" spans="1:10" s="16" customFormat="1" ht="26.25" customHeight="1">
      <c r="A211" s="1">
        <f>SUM(G210+A210)</f>
        <v>350.76</v>
      </c>
      <c r="B211" s="2"/>
      <c r="C211" s="1">
        <f>SUM(G210+C210)</f>
        <v>9.899999999999999</v>
      </c>
      <c r="E211" s="9" t="s">
        <v>15</v>
      </c>
      <c r="F211" s="2"/>
      <c r="G211" s="3">
        <v>20.8</v>
      </c>
      <c r="H211" s="2"/>
      <c r="I211" s="2" t="s">
        <v>178</v>
      </c>
      <c r="J211" s="2"/>
    </row>
    <row r="212" spans="1:10" s="16" customFormat="1" ht="26.25" customHeight="1">
      <c r="A212" s="1">
        <f>SUM(0.2+A211)</f>
        <v>350.96</v>
      </c>
      <c r="B212" s="2"/>
      <c r="C212" s="1">
        <f>SUM(C211+0.2)</f>
        <v>10.099999999999998</v>
      </c>
      <c r="E212" s="4"/>
      <c r="F212" s="2"/>
      <c r="G212" s="3"/>
      <c r="H212" s="2"/>
      <c r="I212" s="9" t="s">
        <v>105</v>
      </c>
      <c r="J212" s="2"/>
    </row>
    <row r="213" spans="1:10" s="16" customFormat="1" ht="26.25" customHeight="1">
      <c r="A213" s="1">
        <f>SUM(G211+A211)</f>
        <v>371.56</v>
      </c>
      <c r="B213" s="2"/>
      <c r="C213" s="1">
        <f>SUM(G211+C211)</f>
        <v>30.7</v>
      </c>
      <c r="E213" s="9" t="s">
        <v>15</v>
      </c>
      <c r="F213" s="2"/>
      <c r="G213" s="3"/>
      <c r="H213" s="2"/>
      <c r="I213" s="9" t="s">
        <v>179</v>
      </c>
      <c r="J213" s="2"/>
    </row>
    <row r="214" spans="1:10" s="16" customFormat="1" ht="26.25" customHeight="1">
      <c r="A214" s="1"/>
      <c r="B214" s="2"/>
      <c r="C214" s="1"/>
      <c r="E214" s="4" t="s">
        <v>40</v>
      </c>
      <c r="F214" s="2"/>
      <c r="G214" s="3"/>
      <c r="H214" s="2"/>
      <c r="I214" s="2" t="s">
        <v>180</v>
      </c>
      <c r="J214" s="2"/>
    </row>
    <row r="215" spans="1:10" s="16" customFormat="1" ht="26.25" customHeight="1">
      <c r="A215" s="1"/>
      <c r="B215" s="2"/>
      <c r="C215" s="1"/>
      <c r="E215" s="4" t="s">
        <v>42</v>
      </c>
      <c r="F215" s="2"/>
      <c r="G215" s="3"/>
      <c r="H215" s="2"/>
      <c r="I215" s="2" t="s">
        <v>181</v>
      </c>
      <c r="J215" s="2"/>
    </row>
    <row r="216" spans="1:10" s="16" customFormat="1" ht="26.25" customHeight="1">
      <c r="A216" s="1"/>
      <c r="B216" s="2"/>
      <c r="C216" s="1"/>
      <c r="E216" s="4"/>
      <c r="F216" s="2"/>
      <c r="G216" s="3"/>
      <c r="H216" s="2"/>
      <c r="I216" s="2"/>
      <c r="J216" s="2"/>
    </row>
    <row r="217" spans="1:10" s="16" customFormat="1" ht="26.25" customHeight="1">
      <c r="A217" s="1"/>
      <c r="B217" s="2"/>
      <c r="C217" s="1"/>
      <c r="E217" s="4"/>
      <c r="F217" s="2"/>
      <c r="G217" s="3"/>
      <c r="H217" s="2"/>
      <c r="I217" s="2"/>
      <c r="J217" s="2"/>
    </row>
    <row r="218" spans="1:256" ht="26.25" customHeight="1">
      <c r="A218" s="7" t="s">
        <v>3</v>
      </c>
      <c r="G218" s="1"/>
      <c r="I218" s="4" t="s">
        <v>182</v>
      </c>
      <c r="K218" s="10"/>
      <c r="IU218" s="2"/>
      <c r="IV218" s="16"/>
    </row>
    <row r="219" spans="1:17" s="2" customFormat="1" ht="12" customHeight="1">
      <c r="A219" s="1"/>
      <c r="C219" s="1"/>
      <c r="E219" s="9"/>
      <c r="G219" s="8"/>
      <c r="H219"/>
      <c r="I219" s="16"/>
      <c r="J219" s="20"/>
      <c r="K219" s="16"/>
      <c r="L219" s="16"/>
      <c r="M219" s="16"/>
      <c r="N219" s="16"/>
      <c r="O219" s="16"/>
      <c r="P219" s="16"/>
      <c r="Q219" s="16"/>
    </row>
    <row r="220" spans="1:17" s="2" customFormat="1" ht="26.25" customHeight="1">
      <c r="A220" s="1" t="s">
        <v>5</v>
      </c>
      <c r="B220" s="10"/>
      <c r="C220" s="1" t="s">
        <v>183</v>
      </c>
      <c r="D220" s="10"/>
      <c r="E220" s="9" t="s">
        <v>7</v>
      </c>
      <c r="F220" s="10"/>
      <c r="G220" s="11" t="s">
        <v>8</v>
      </c>
      <c r="H220" s="10"/>
      <c r="I220" s="9" t="s">
        <v>9</v>
      </c>
      <c r="J220" s="20"/>
      <c r="K220" s="16"/>
      <c r="L220" s="16"/>
      <c r="M220" s="16"/>
      <c r="N220" s="16"/>
      <c r="O220" s="16"/>
      <c r="P220" s="16"/>
      <c r="Q220" s="16"/>
    </row>
    <row r="221" spans="1:17" s="2" customFormat="1" ht="12" customHeight="1">
      <c r="A221" s="1"/>
      <c r="C221" s="1"/>
      <c r="E221" s="9"/>
      <c r="F221" s="12"/>
      <c r="G221" s="1"/>
      <c r="H221" s="10"/>
      <c r="I221" s="9"/>
      <c r="J221" s="20"/>
      <c r="K221" s="16"/>
      <c r="L221" s="16"/>
      <c r="M221" s="16"/>
      <c r="N221" s="16"/>
      <c r="O221" s="16"/>
      <c r="P221" s="16"/>
      <c r="Q221" s="16"/>
    </row>
    <row r="222" spans="1:256" s="2" customFormat="1" ht="26.25" customHeight="1">
      <c r="A222" s="1">
        <f>A213</f>
        <v>371.56</v>
      </c>
      <c r="C222" s="3">
        <v>0</v>
      </c>
      <c r="E222" s="9" t="s">
        <v>15</v>
      </c>
      <c r="G222" s="3">
        <v>0.9</v>
      </c>
      <c r="I222" s="2" t="s">
        <v>184</v>
      </c>
      <c r="K222" s="10"/>
      <c r="IV222" s="16"/>
    </row>
    <row r="223" spans="1:256" s="2" customFormat="1" ht="26.25" customHeight="1">
      <c r="A223" s="1">
        <f>SUM(G222+A222)</f>
        <v>372.46</v>
      </c>
      <c r="C223" s="3">
        <f>SUM(G222+C222)</f>
        <v>0.9</v>
      </c>
      <c r="E223" s="4" t="s">
        <v>31</v>
      </c>
      <c r="G223" s="3">
        <v>0.1</v>
      </c>
      <c r="I223" s="2" t="s">
        <v>185</v>
      </c>
      <c r="K223" s="10"/>
      <c r="IV223" s="16"/>
    </row>
    <row r="224" spans="1:256" s="2" customFormat="1" ht="26.25" customHeight="1">
      <c r="A224" s="1">
        <f>SUM(G223+A223)</f>
        <v>372.56</v>
      </c>
      <c r="C224" s="1">
        <f>SUM(G223+C223)</f>
        <v>1</v>
      </c>
      <c r="E224" s="10" t="s">
        <v>12</v>
      </c>
      <c r="G224" s="3">
        <v>2.1</v>
      </c>
      <c r="I224" s="2" t="s">
        <v>186</v>
      </c>
      <c r="K224" s="10"/>
      <c r="IV224" s="16"/>
    </row>
    <row r="225" spans="1:256" s="2" customFormat="1" ht="26.25" customHeight="1">
      <c r="A225" s="1">
        <f>SUM(G224+A224)</f>
        <v>374.66</v>
      </c>
      <c r="C225" s="1">
        <f>SUM(G224+C224)</f>
        <v>3.1</v>
      </c>
      <c r="E225" s="2" t="s">
        <v>28</v>
      </c>
      <c r="G225" s="3">
        <v>2.5</v>
      </c>
      <c r="I225" s="2" t="s">
        <v>187</v>
      </c>
      <c r="K225" s="10"/>
      <c r="IV225" s="16"/>
    </row>
    <row r="226" spans="1:256" ht="26.25" customHeight="1">
      <c r="A226" s="1">
        <f>SUM(G225+A225)</f>
        <v>377.16</v>
      </c>
      <c r="C226" s="1">
        <f>SUM(G225+C225)</f>
        <v>5.6</v>
      </c>
      <c r="E226" s="10"/>
      <c r="K226" s="10"/>
      <c r="IU226" s="2"/>
      <c r="IV226" s="16"/>
    </row>
    <row r="227" spans="1:256" s="2" customFormat="1" ht="26.25" customHeight="1">
      <c r="A227" s="1">
        <f>SUM(G226+A226)</f>
        <v>377.16</v>
      </c>
      <c r="C227" s="1">
        <f>SUM(G226+C226)</f>
        <v>5.6</v>
      </c>
      <c r="E227" s="10" t="s">
        <v>12</v>
      </c>
      <c r="G227" s="3">
        <v>3.7</v>
      </c>
      <c r="I227" s="2" t="s">
        <v>188</v>
      </c>
      <c r="K227" s="10"/>
      <c r="IV227" s="16"/>
    </row>
    <row r="228" spans="1:256" s="2" customFormat="1" ht="26.25" customHeight="1">
      <c r="A228" s="1">
        <f>SUM(G227+A227)</f>
        <v>380.86</v>
      </c>
      <c r="C228" s="1">
        <f>SUM(G227+C227)</f>
        <v>9.3</v>
      </c>
      <c r="E228" s="2" t="s">
        <v>28</v>
      </c>
      <c r="G228" s="3">
        <v>1.6</v>
      </c>
      <c r="I228" s="2" t="s">
        <v>189</v>
      </c>
      <c r="K228" s="10"/>
      <c r="IV228" s="16"/>
    </row>
    <row r="229" spans="1:256" s="2" customFormat="1" ht="26.25" customHeight="1">
      <c r="A229" s="1">
        <f>SUM(G228+A228)</f>
        <v>382.46000000000004</v>
      </c>
      <c r="C229" s="1">
        <f>SUM(G228+C228)</f>
        <v>10.9</v>
      </c>
      <c r="E229" s="10" t="s">
        <v>12</v>
      </c>
      <c r="G229" s="3">
        <v>1.4</v>
      </c>
      <c r="I229" s="2" t="s">
        <v>190</v>
      </c>
      <c r="K229" s="10"/>
      <c r="IV229" s="16"/>
    </row>
    <row r="230" spans="1:256" ht="26.25" customHeight="1">
      <c r="A230" s="1">
        <f>SUM(G229+A229)</f>
        <v>383.86</v>
      </c>
      <c r="C230" s="3">
        <f>SUM(G228+C228)</f>
        <v>10.9</v>
      </c>
      <c r="E230" s="4" t="s">
        <v>191</v>
      </c>
      <c r="I230" s="2" t="s">
        <v>192</v>
      </c>
      <c r="K230" s="10"/>
      <c r="IU230" s="2"/>
      <c r="IV230" s="16"/>
    </row>
    <row r="231" spans="1:256" ht="26.25" customHeight="1">
      <c r="A231" s="5"/>
      <c r="B231" s="16"/>
      <c r="C231" s="8"/>
      <c r="E231" s="4" t="s">
        <v>40</v>
      </c>
      <c r="I231" s="2" t="s">
        <v>193</v>
      </c>
      <c r="K231" s="10"/>
      <c r="IU231" s="2"/>
      <c r="IV231" s="16"/>
    </row>
    <row r="232" spans="5:256" ht="26.25" customHeight="1">
      <c r="E232" s="4" t="s">
        <v>42</v>
      </c>
      <c r="I232" s="2" t="s">
        <v>194</v>
      </c>
      <c r="K232" s="10"/>
      <c r="IU232" s="2"/>
      <c r="IV232" s="16"/>
    </row>
    <row r="233" spans="11:256" ht="26.25" customHeight="1">
      <c r="K233" s="10"/>
      <c r="IU233" s="2"/>
      <c r="IV233" s="16"/>
    </row>
    <row r="234" spans="1:256" ht="26.25" customHeight="1">
      <c r="A234" s="7" t="s">
        <v>3</v>
      </c>
      <c r="G234" s="1"/>
      <c r="I234" s="4" t="s">
        <v>195</v>
      </c>
      <c r="K234" s="10"/>
      <c r="IU234" s="2"/>
      <c r="IV234" s="16"/>
    </row>
    <row r="235" spans="1:14" s="2" customFormat="1" ht="12" customHeight="1">
      <c r="A235" s="1"/>
      <c r="C235" s="1"/>
      <c r="E235" s="9"/>
      <c r="G235" s="8"/>
      <c r="H235"/>
      <c r="I235" s="16"/>
      <c r="J235" s="20"/>
      <c r="N235" s="20"/>
    </row>
    <row r="236" spans="1:14" s="2" customFormat="1" ht="26.25" customHeight="1">
      <c r="A236" s="1" t="s">
        <v>5</v>
      </c>
      <c r="B236" s="10"/>
      <c r="C236" s="1" t="s">
        <v>183</v>
      </c>
      <c r="D236" s="10"/>
      <c r="E236" s="9" t="s">
        <v>7</v>
      </c>
      <c r="F236" s="10"/>
      <c r="G236" s="11" t="s">
        <v>8</v>
      </c>
      <c r="H236" s="10"/>
      <c r="I236" s="9" t="s">
        <v>9</v>
      </c>
      <c r="J236" s="20"/>
      <c r="N236" s="20"/>
    </row>
    <row r="237" spans="1:14" s="2" customFormat="1" ht="12" customHeight="1">
      <c r="A237" s="1"/>
      <c r="C237" s="1"/>
      <c r="E237" s="9"/>
      <c r="F237" s="12"/>
      <c r="G237" s="1"/>
      <c r="H237" s="10"/>
      <c r="I237" s="9"/>
      <c r="J237" s="20"/>
      <c r="N237" s="20"/>
    </row>
    <row r="238" spans="1:256" s="2" customFormat="1" ht="26.25" customHeight="1">
      <c r="A238" s="1">
        <f>A230</f>
        <v>383.86</v>
      </c>
      <c r="C238" s="3">
        <v>0</v>
      </c>
      <c r="E238" s="4" t="s">
        <v>196</v>
      </c>
      <c r="G238" s="3">
        <v>1.4</v>
      </c>
      <c r="I238" s="2" t="s">
        <v>189</v>
      </c>
      <c r="K238" s="10"/>
      <c r="IV238" s="16"/>
    </row>
    <row r="239" spans="5:256" ht="26.25" customHeight="1">
      <c r="E239" s="20"/>
      <c r="G239" s="8"/>
      <c r="K239" s="10"/>
      <c r="IU239" s="2"/>
      <c r="IV239" s="16"/>
    </row>
    <row r="240" spans="1:256" s="2" customFormat="1" ht="26.25" customHeight="1">
      <c r="A240" s="1">
        <f>SUM(G238+A238)</f>
        <v>385.26</v>
      </c>
      <c r="C240" s="1">
        <f>SUM(G238+C238)</f>
        <v>1.4</v>
      </c>
      <c r="E240" s="9" t="s">
        <v>15</v>
      </c>
      <c r="G240" s="3">
        <v>1.6</v>
      </c>
      <c r="I240" s="2" t="s">
        <v>189</v>
      </c>
      <c r="K240" s="10"/>
      <c r="IV240" s="16"/>
    </row>
    <row r="241" spans="1:18" s="2" customFormat="1" ht="26.25" customHeight="1">
      <c r="A241" s="1">
        <f>SUM(G240+A240)</f>
        <v>386.86</v>
      </c>
      <c r="C241" s="1">
        <f>SUM(G240+C240)</f>
        <v>3</v>
      </c>
      <c r="E241" s="9" t="s">
        <v>15</v>
      </c>
      <c r="G241" s="3">
        <v>8.91</v>
      </c>
      <c r="I241" s="9" t="s">
        <v>197</v>
      </c>
      <c r="N241" s="20"/>
      <c r="R241" s="20"/>
    </row>
    <row r="242" spans="1:18" s="2" customFormat="1" ht="26.25" customHeight="1">
      <c r="A242" s="1">
        <f>3.3+A241</f>
        <v>390.16</v>
      </c>
      <c r="C242" s="1">
        <f>3.3+C241</f>
        <v>6.3</v>
      </c>
      <c r="E242" s="16"/>
      <c r="F242" s="16"/>
      <c r="G242" s="3" t="s">
        <v>198</v>
      </c>
      <c r="H242" s="16"/>
      <c r="I242" s="16"/>
      <c r="N242" s="20"/>
      <c r="R242" s="20"/>
    </row>
    <row r="243" spans="1:18" s="2" customFormat="1" ht="26.25" customHeight="1">
      <c r="A243" s="1">
        <f>SUM(G241+A241)</f>
        <v>395.77000000000004</v>
      </c>
      <c r="C243" s="1">
        <f>SUM(G241+C241)</f>
        <v>11.91</v>
      </c>
      <c r="E243" s="9" t="s">
        <v>15</v>
      </c>
      <c r="G243" s="3">
        <v>6.27</v>
      </c>
      <c r="I243" s="9" t="s">
        <v>199</v>
      </c>
      <c r="N243" s="20"/>
      <c r="R243" s="20"/>
    </row>
    <row r="244" spans="1:14" s="2" customFormat="1" ht="26.25" customHeight="1">
      <c r="A244" s="1">
        <f>SUM(G243+A243)</f>
        <v>402.04</v>
      </c>
      <c r="C244" s="1">
        <f>SUM(G243+C243)</f>
        <v>18.18</v>
      </c>
      <c r="E244" s="10" t="s">
        <v>12</v>
      </c>
      <c r="G244" s="3">
        <v>16.1</v>
      </c>
      <c r="I244" s="9" t="s">
        <v>200</v>
      </c>
      <c r="N244" s="20"/>
    </row>
    <row r="245" spans="1:14" s="2" customFormat="1" ht="26.25" customHeight="1">
      <c r="A245" s="1">
        <f>SUM(G244+A244)</f>
        <v>418.14000000000004</v>
      </c>
      <c r="C245" s="1">
        <f>SUM(G244+C244)</f>
        <v>34.28</v>
      </c>
      <c r="E245" s="10" t="s">
        <v>31</v>
      </c>
      <c r="G245" s="3">
        <v>0.5</v>
      </c>
      <c r="I245" s="9" t="s">
        <v>201</v>
      </c>
      <c r="N245" s="20"/>
    </row>
    <row r="246" spans="1:14" s="2" customFormat="1" ht="26.25" customHeight="1">
      <c r="A246" s="1">
        <f>SUM(G245+A245)</f>
        <v>418.64000000000004</v>
      </c>
      <c r="C246" s="1">
        <f>SUM(G245+C245)</f>
        <v>34.78</v>
      </c>
      <c r="E246" s="9" t="s">
        <v>15</v>
      </c>
      <c r="G246" s="3">
        <v>0.1</v>
      </c>
      <c r="I246" s="9" t="s">
        <v>202</v>
      </c>
      <c r="N246" s="20"/>
    </row>
    <row r="247" spans="1:14" s="2" customFormat="1" ht="26.25" customHeight="1">
      <c r="A247" s="1">
        <f>SUM(G246+A246)</f>
        <v>418.74000000000007</v>
      </c>
      <c r="C247" s="1">
        <f>SUM(G246+C246)</f>
        <v>34.88</v>
      </c>
      <c r="E247" s="10" t="s">
        <v>12</v>
      </c>
      <c r="G247" s="3">
        <v>0</v>
      </c>
      <c r="I247" s="9" t="s">
        <v>203</v>
      </c>
      <c r="N247" s="20"/>
    </row>
    <row r="248" spans="3:256" ht="26.25" customHeight="1">
      <c r="C248" s="1"/>
      <c r="E248" s="9" t="s">
        <v>204</v>
      </c>
      <c r="I248" s="9"/>
      <c r="N248" s="20"/>
      <c r="IU248" s="2"/>
      <c r="IV248" s="2"/>
    </row>
    <row r="249" spans="3:256" ht="26.25" customHeight="1">
      <c r="C249" s="1"/>
      <c r="E249" s="9"/>
      <c r="I249" s="9"/>
      <c r="N249" s="20"/>
      <c r="IU249" s="2"/>
      <c r="IV249" s="2"/>
    </row>
    <row r="250" spans="3:256" ht="26.25" customHeight="1">
      <c r="C250" s="1"/>
      <c r="E250" s="9" t="s">
        <v>205</v>
      </c>
      <c r="I250" s="9"/>
      <c r="N250" s="20"/>
      <c r="IU250" s="2"/>
      <c r="IV250" s="2"/>
    </row>
    <row r="251" spans="1:14" s="2" customFormat="1" ht="26.25" customHeight="1">
      <c r="A251" s="1">
        <f>SUM(G247+A247)</f>
        <v>418.74000000000007</v>
      </c>
      <c r="C251" s="1">
        <f>SUM(G247+C247)</f>
        <v>34.88</v>
      </c>
      <c r="E251" s="10" t="s">
        <v>12</v>
      </c>
      <c r="G251" s="3">
        <v>1.1</v>
      </c>
      <c r="I251" s="9" t="s">
        <v>206</v>
      </c>
      <c r="N251" s="20"/>
    </row>
    <row r="252" spans="1:14" s="2" customFormat="1" ht="26.25" customHeight="1">
      <c r="A252" s="1">
        <f>SUM(G251+A251)</f>
        <v>419.8400000000001</v>
      </c>
      <c r="C252" s="1">
        <f>SUM(G251+C251)</f>
        <v>35.980000000000004</v>
      </c>
      <c r="E252" s="9" t="s">
        <v>15</v>
      </c>
      <c r="G252" s="3">
        <v>0</v>
      </c>
      <c r="I252" s="9" t="s">
        <v>207</v>
      </c>
      <c r="N252" s="20"/>
    </row>
    <row r="253" spans="1:14" s="2" customFormat="1" ht="26.25" customHeight="1">
      <c r="A253" s="1">
        <f>SUM(G252+A252)</f>
        <v>419.8400000000001</v>
      </c>
      <c r="C253" s="1">
        <f>SUM(G252+C252)</f>
        <v>35.980000000000004</v>
      </c>
      <c r="E253" s="10" t="s">
        <v>12</v>
      </c>
      <c r="G253" s="3">
        <v>0.30000000000000004</v>
      </c>
      <c r="I253" s="9" t="s">
        <v>208</v>
      </c>
      <c r="N253" s="20"/>
    </row>
    <row r="254" spans="1:14" s="2" customFormat="1" ht="26.25" customHeight="1">
      <c r="A254" s="1">
        <f>SUM(G253+A253)</f>
        <v>420.1400000000001</v>
      </c>
      <c r="C254" s="1">
        <f>SUM(G253+C253)</f>
        <v>36.28</v>
      </c>
      <c r="E254" s="9" t="s">
        <v>15</v>
      </c>
      <c r="G254" s="3">
        <v>0.23</v>
      </c>
      <c r="I254" s="9" t="s">
        <v>209</v>
      </c>
      <c r="N254" s="20"/>
    </row>
    <row r="255" spans="1:14" s="2" customFormat="1" ht="26.25" customHeight="1">
      <c r="A255" s="1">
        <f>SUM(G254+A254)</f>
        <v>420.3700000000001</v>
      </c>
      <c r="C255" s="1">
        <f>SUM(G254+C254)</f>
        <v>36.51</v>
      </c>
      <c r="E255" s="10" t="s">
        <v>12</v>
      </c>
      <c r="G255" s="3">
        <v>8.23</v>
      </c>
      <c r="I255" s="9" t="s">
        <v>210</v>
      </c>
      <c r="N255" s="20"/>
    </row>
    <row r="256" spans="1:14" s="2" customFormat="1" ht="26.25" customHeight="1">
      <c r="A256" s="1">
        <f>SUM(G255+A255)</f>
        <v>428.60000000000014</v>
      </c>
      <c r="C256" s="1">
        <f>SUM(G255+C255)</f>
        <v>44.739999999999995</v>
      </c>
      <c r="E256" s="10" t="s">
        <v>12</v>
      </c>
      <c r="G256" s="3">
        <v>3.47</v>
      </c>
      <c r="I256" s="9" t="s">
        <v>211</v>
      </c>
      <c r="N256" s="20"/>
    </row>
    <row r="257" spans="1:14" s="2" customFormat="1" ht="26.25" customHeight="1">
      <c r="A257" s="1">
        <f>SUM(G256+A256)</f>
        <v>432.07000000000016</v>
      </c>
      <c r="C257" s="1">
        <f>SUM(G256+C256)</f>
        <v>48.209999999999994</v>
      </c>
      <c r="E257" s="9" t="s">
        <v>212</v>
      </c>
      <c r="G257" s="3">
        <v>3.11</v>
      </c>
      <c r="I257" s="9" t="s">
        <v>213</v>
      </c>
      <c r="N257" s="20"/>
    </row>
    <row r="258" spans="1:18" s="2" customFormat="1" ht="26.25" customHeight="1">
      <c r="A258" s="1">
        <f>SUM(G257+A257)</f>
        <v>435.1800000000002</v>
      </c>
      <c r="C258" s="1">
        <f>SUM(G257+C257)</f>
        <v>51.31999999999999</v>
      </c>
      <c r="E258" s="4" t="s">
        <v>28</v>
      </c>
      <c r="G258" s="3">
        <v>0.16</v>
      </c>
      <c r="I258" s="9" t="s">
        <v>214</v>
      </c>
      <c r="N258" s="20"/>
      <c r="R258" s="20"/>
    </row>
    <row r="259" spans="1:18" s="2" customFormat="1" ht="26.25" customHeight="1">
      <c r="A259" s="1">
        <f>SUM(G258+A258)</f>
        <v>435.3400000000002</v>
      </c>
      <c r="C259" s="1">
        <f>SUM(G258+C258)</f>
        <v>51.47999999999999</v>
      </c>
      <c r="E259" s="10" t="s">
        <v>12</v>
      </c>
      <c r="G259" s="3">
        <v>0.19</v>
      </c>
      <c r="I259" s="9" t="s">
        <v>215</v>
      </c>
      <c r="N259" s="20"/>
      <c r="R259" s="20"/>
    </row>
    <row r="260" spans="1:14" s="2" customFormat="1" ht="26.25" customHeight="1">
      <c r="A260" s="1">
        <f>SUM(G259+A259)</f>
        <v>435.5300000000002</v>
      </c>
      <c r="C260" s="1">
        <f>SUM(G259+C259)</f>
        <v>51.66999999999999</v>
      </c>
      <c r="E260" s="9" t="s">
        <v>15</v>
      </c>
      <c r="G260" s="3">
        <v>0.43</v>
      </c>
      <c r="I260" s="9" t="s">
        <v>216</v>
      </c>
      <c r="N260" s="20"/>
    </row>
    <row r="261" spans="1:14" s="2" customFormat="1" ht="26.25" customHeight="1">
      <c r="A261" s="1">
        <f>SUM(G260+A260)</f>
        <v>435.9600000000002</v>
      </c>
      <c r="C261" s="1">
        <f>SUM(G260+C260)</f>
        <v>52.09999999999999</v>
      </c>
      <c r="E261" s="10" t="s">
        <v>12</v>
      </c>
      <c r="G261" s="3">
        <v>0.09</v>
      </c>
      <c r="I261" s="9" t="s">
        <v>217</v>
      </c>
      <c r="N261" s="20"/>
    </row>
    <row r="262" spans="1:14" s="2" customFormat="1" ht="26.25" customHeight="1">
      <c r="A262" s="1">
        <f>SUM(G261+A261)</f>
        <v>436.0500000000002</v>
      </c>
      <c r="C262" s="1">
        <f>SUM(G261+C261)</f>
        <v>52.18999999999999</v>
      </c>
      <c r="E262" s="9" t="s">
        <v>15</v>
      </c>
      <c r="G262" s="3">
        <v>2.64</v>
      </c>
      <c r="I262" s="9" t="s">
        <v>218</v>
      </c>
      <c r="N262" s="20"/>
    </row>
    <row r="263" spans="1:25" s="2" customFormat="1" ht="26.25" customHeight="1">
      <c r="A263" s="1">
        <f>SUM(G262+A262)</f>
        <v>438.69000000000017</v>
      </c>
      <c r="C263" s="1">
        <f>SUM(G262+C262)</f>
        <v>54.82999999999999</v>
      </c>
      <c r="E263" s="9" t="s">
        <v>15</v>
      </c>
      <c r="G263" s="3">
        <v>2.67</v>
      </c>
      <c r="I263" s="9" t="s">
        <v>219</v>
      </c>
      <c r="N263" s="20"/>
      <c r="Y263" s="20"/>
    </row>
    <row r="264" spans="1:25" s="2" customFormat="1" ht="26.25" customHeight="1">
      <c r="A264" s="1">
        <f>SUM(G263+A263)</f>
        <v>441.3600000000002</v>
      </c>
      <c r="C264" s="1">
        <f>SUM(G263+C263)</f>
        <v>57.49999999999999</v>
      </c>
      <c r="E264" s="10" t="s">
        <v>12</v>
      </c>
      <c r="G264" s="3">
        <v>3.9</v>
      </c>
      <c r="I264" s="9" t="s">
        <v>220</v>
      </c>
      <c r="N264" s="20"/>
      <c r="Y264" s="20"/>
    </row>
    <row r="265" spans="1:25" s="2" customFormat="1" ht="26.25" customHeight="1">
      <c r="A265" s="1">
        <f>SUM(G264+A264)</f>
        <v>445.26000000000016</v>
      </c>
      <c r="C265" s="1">
        <f>SUM(G264+C264)</f>
        <v>61.39999999999999</v>
      </c>
      <c r="E265" s="10" t="s">
        <v>31</v>
      </c>
      <c r="G265" s="3">
        <v>0.1</v>
      </c>
      <c r="I265" s="9" t="s">
        <v>221</v>
      </c>
      <c r="N265" s="20"/>
      <c r="Y265" s="20"/>
    </row>
    <row r="266" spans="1:14" s="2" customFormat="1" ht="26.25" customHeight="1">
      <c r="A266" s="1">
        <f>SUM(G265+A265)</f>
        <v>445.3600000000002</v>
      </c>
      <c r="C266" s="1">
        <f>SUM(G265+C265)</f>
        <v>61.49999999999999</v>
      </c>
      <c r="E266" s="9" t="s">
        <v>15</v>
      </c>
      <c r="G266" s="3"/>
      <c r="I266" s="9" t="s">
        <v>222</v>
      </c>
      <c r="N266" s="20"/>
    </row>
    <row r="267" spans="3:256" ht="26.25" customHeight="1">
      <c r="C267" s="1"/>
      <c r="E267" s="4" t="s">
        <v>40</v>
      </c>
      <c r="I267" s="9" t="s">
        <v>223</v>
      </c>
      <c r="N267" s="20"/>
      <c r="IU267" s="2"/>
      <c r="IV267" s="2"/>
    </row>
    <row r="268" spans="3:256" ht="26.25" customHeight="1">
      <c r="C268" s="1"/>
      <c r="E268" s="4" t="s">
        <v>42</v>
      </c>
      <c r="I268" s="9" t="s">
        <v>224</v>
      </c>
      <c r="N268" s="20"/>
      <c r="IU268" s="2"/>
      <c r="IV268" s="2"/>
    </row>
    <row r="269" spans="1:14" s="2" customFormat="1" ht="26.25" customHeight="1">
      <c r="A269" s="1"/>
      <c r="C269" s="1"/>
      <c r="G269" s="3"/>
      <c r="I269" s="9" t="s">
        <v>225</v>
      </c>
      <c r="N269" s="20"/>
    </row>
    <row r="270" spans="1:14" s="2" customFormat="1" ht="26.25" customHeight="1">
      <c r="A270" s="1"/>
      <c r="C270" s="1"/>
      <c r="G270" s="3"/>
      <c r="I270" s="9"/>
      <c r="N270" s="20"/>
    </row>
    <row r="271" spans="1:14" s="2" customFormat="1" ht="26.25" customHeight="1">
      <c r="A271" s="7" t="s">
        <v>3</v>
      </c>
      <c r="C271" s="1"/>
      <c r="G271" s="1"/>
      <c r="I271" s="4" t="s">
        <v>226</v>
      </c>
      <c r="M271" s="16"/>
      <c r="N271" s="20"/>
    </row>
    <row r="272" spans="1:14" s="2" customFormat="1" ht="12" customHeight="1">
      <c r="A272" s="1"/>
      <c r="C272" s="1"/>
      <c r="E272" s="9"/>
      <c r="G272" s="8"/>
      <c r="H272"/>
      <c r="I272" s="16"/>
      <c r="J272" s="20"/>
      <c r="M272" s="16"/>
      <c r="N272" s="20"/>
    </row>
    <row r="273" spans="1:14" s="2" customFormat="1" ht="26.25" customHeight="1">
      <c r="A273" s="1" t="s">
        <v>5</v>
      </c>
      <c r="B273" s="10"/>
      <c r="C273" s="1" t="s">
        <v>183</v>
      </c>
      <c r="D273" s="10"/>
      <c r="E273" s="9" t="s">
        <v>7</v>
      </c>
      <c r="F273" s="10"/>
      <c r="G273" s="11" t="s">
        <v>8</v>
      </c>
      <c r="H273" s="10"/>
      <c r="I273" s="9" t="s">
        <v>9</v>
      </c>
      <c r="J273" s="20"/>
      <c r="M273" s="16"/>
      <c r="N273" s="20"/>
    </row>
    <row r="274" spans="1:14" s="2" customFormat="1" ht="12" customHeight="1">
      <c r="A274" s="1"/>
      <c r="C274" s="1"/>
      <c r="E274" s="9"/>
      <c r="F274" s="12"/>
      <c r="G274" s="1"/>
      <c r="H274" s="10"/>
      <c r="J274" s="20"/>
      <c r="M274" s="16"/>
      <c r="N274" s="20"/>
    </row>
    <row r="275" spans="1:14" s="2" customFormat="1" ht="26.25" customHeight="1">
      <c r="A275" s="1">
        <f>A266</f>
        <v>445.3600000000002</v>
      </c>
      <c r="C275" s="1">
        <v>0</v>
      </c>
      <c r="E275" s="9" t="s">
        <v>15</v>
      </c>
      <c r="G275" s="3">
        <v>3.3</v>
      </c>
      <c r="I275" s="2" t="s">
        <v>221</v>
      </c>
      <c r="M275" s="16"/>
      <c r="N275" s="20"/>
    </row>
    <row r="276" spans="1:14" s="2" customFormat="1" ht="26.25" customHeight="1">
      <c r="A276" s="1">
        <f>SUM(G275+A275)</f>
        <v>448.6600000000002</v>
      </c>
      <c r="C276" s="1">
        <f>SUM(G275+C275)</f>
        <v>3.3</v>
      </c>
      <c r="E276" s="4" t="s">
        <v>28</v>
      </c>
      <c r="G276" s="3">
        <v>2.8</v>
      </c>
      <c r="H276" s="20"/>
      <c r="I276" s="2" t="s">
        <v>218</v>
      </c>
      <c r="M276" s="16"/>
      <c r="N276" s="20"/>
    </row>
    <row r="277" spans="1:14" s="2" customFormat="1" ht="26.25" customHeight="1">
      <c r="A277" s="1">
        <f>SUM(G276+A276)</f>
        <v>451.4600000000002</v>
      </c>
      <c r="C277" s="1">
        <f>SUM(G276+C276)</f>
        <v>6.1</v>
      </c>
      <c r="E277" s="9" t="s">
        <v>15</v>
      </c>
      <c r="G277" s="3">
        <v>9.8</v>
      </c>
      <c r="H277" s="20"/>
      <c r="I277" s="2" t="s">
        <v>227</v>
      </c>
      <c r="M277" s="16"/>
      <c r="N277" s="20"/>
    </row>
    <row r="278" spans="1:14" s="2" customFormat="1" ht="26.25" customHeight="1">
      <c r="A278" s="1">
        <f>SUM(G277+A277)</f>
        <v>461.2600000000002</v>
      </c>
      <c r="C278" s="1">
        <f>SUM(G277+C277)</f>
        <v>15.9</v>
      </c>
      <c r="E278" s="4" t="s">
        <v>53</v>
      </c>
      <c r="G278" s="3">
        <v>3.6</v>
      </c>
      <c r="H278" s="20"/>
      <c r="I278" s="2" t="s">
        <v>228</v>
      </c>
      <c r="M278" s="16"/>
      <c r="N278" s="20"/>
    </row>
    <row r="279" spans="1:22" s="2" customFormat="1" ht="26.25" customHeight="1">
      <c r="A279" s="1">
        <f>SUM(G278+A278)</f>
        <v>464.86000000000024</v>
      </c>
      <c r="C279" s="1">
        <f>SUM(G278+C278)</f>
        <v>19.5</v>
      </c>
      <c r="E279" s="9" t="s">
        <v>15</v>
      </c>
      <c r="G279" s="3">
        <v>2.2</v>
      </c>
      <c r="I279" s="9" t="s">
        <v>145</v>
      </c>
      <c r="K279" s="10"/>
      <c r="N279" s="20"/>
      <c r="O279" s="16"/>
      <c r="Q279" s="16"/>
      <c r="S279" s="16"/>
      <c r="U279" s="16"/>
      <c r="V279" s="16"/>
    </row>
    <row r="280" spans="1:22" s="2" customFormat="1" ht="26.25" customHeight="1">
      <c r="A280" s="1">
        <f>SUM(G279+A279)</f>
        <v>467.06000000000023</v>
      </c>
      <c r="C280" s="1">
        <f>SUM(G279+C279)</f>
        <v>21.7</v>
      </c>
      <c r="E280" s="10" t="s">
        <v>12</v>
      </c>
      <c r="G280" s="3">
        <v>1.3</v>
      </c>
      <c r="I280" s="2" t="s">
        <v>144</v>
      </c>
      <c r="K280" s="10"/>
      <c r="N280" s="20"/>
      <c r="O280" s="16"/>
      <c r="Q280" s="16"/>
      <c r="S280" s="16"/>
      <c r="U280" s="16"/>
      <c r="V280" s="16"/>
    </row>
    <row r="281" spans="1:22" s="2" customFormat="1" ht="26.25" customHeight="1">
      <c r="A281" s="1">
        <f>SUM(G280+A280)</f>
        <v>468.36000000000024</v>
      </c>
      <c r="C281" s="1">
        <f>SUM(G280+C280)</f>
        <v>23</v>
      </c>
      <c r="E281" s="9" t="s">
        <v>15</v>
      </c>
      <c r="G281" s="3">
        <v>0.4</v>
      </c>
      <c r="I281" s="2" t="s">
        <v>229</v>
      </c>
      <c r="K281" s="10"/>
      <c r="N281" s="20"/>
      <c r="O281" s="16"/>
      <c r="Q281" s="16"/>
      <c r="S281" s="16"/>
      <c r="U281" s="16"/>
      <c r="V281" s="16"/>
    </row>
    <row r="282" spans="1:22" s="2" customFormat="1" ht="26.25" customHeight="1">
      <c r="A282" s="1">
        <f>SUM(G281+A281)</f>
        <v>468.7600000000002</v>
      </c>
      <c r="C282" s="3">
        <f>SUM(G281+C281)</f>
        <v>23.4</v>
      </c>
      <c r="E282" s="10" t="s">
        <v>12</v>
      </c>
      <c r="G282" s="3">
        <v>0.82</v>
      </c>
      <c r="I282" s="9" t="s">
        <v>230</v>
      </c>
      <c r="K282" s="10"/>
      <c r="N282" s="20"/>
      <c r="O282" s="16"/>
      <c r="Q282" s="16"/>
      <c r="S282" s="16"/>
      <c r="U282" s="16"/>
      <c r="V282" s="16"/>
    </row>
    <row r="283" spans="1:22" s="2" customFormat="1" ht="26.25" customHeight="1">
      <c r="A283" s="1">
        <f>SUM(G282+A282)</f>
        <v>469.5800000000002</v>
      </c>
      <c r="C283" s="3">
        <f>SUM(G282+C282)</f>
        <v>24.22</v>
      </c>
      <c r="E283" s="4" t="s">
        <v>77</v>
      </c>
      <c r="G283" s="3">
        <v>1.21</v>
      </c>
      <c r="I283" s="9" t="s">
        <v>231</v>
      </c>
      <c r="K283" s="10"/>
      <c r="N283" s="20"/>
      <c r="O283" s="16"/>
      <c r="Q283" s="16"/>
      <c r="S283" s="16"/>
      <c r="U283" s="16"/>
      <c r="V283" s="16"/>
    </row>
    <row r="284" spans="1:22" s="2" customFormat="1" ht="26.25" customHeight="1">
      <c r="A284" s="1">
        <f>SUM(G283+A283)</f>
        <v>470.7900000000002</v>
      </c>
      <c r="C284" s="1">
        <f>SUM(G283+C283)</f>
        <v>25.43</v>
      </c>
      <c r="E284" s="10" t="s">
        <v>12</v>
      </c>
      <c r="G284" s="3">
        <v>1.6</v>
      </c>
      <c r="I284" s="2" t="s">
        <v>232</v>
      </c>
      <c r="K284" s="10"/>
      <c r="N284" s="20"/>
      <c r="O284" s="16"/>
      <c r="Q284" s="16"/>
      <c r="S284" s="16"/>
      <c r="U284" s="16"/>
      <c r="V284" s="16"/>
    </row>
    <row r="285" spans="1:22" s="2" customFormat="1" ht="26.25" customHeight="1">
      <c r="A285" s="1">
        <f>SUM(G284+A284)</f>
        <v>472.3900000000002</v>
      </c>
      <c r="C285" s="1">
        <f>SUM(G284+C284)</f>
        <v>27.03</v>
      </c>
      <c r="E285" s="9" t="s">
        <v>15</v>
      </c>
      <c r="G285" s="3">
        <v>0.09</v>
      </c>
      <c r="I285" s="9" t="s">
        <v>233</v>
      </c>
      <c r="K285" s="10"/>
      <c r="N285" s="20"/>
      <c r="O285" s="16"/>
      <c r="Q285" s="16"/>
      <c r="S285" s="16"/>
      <c r="U285" s="16"/>
      <c r="V285" s="16"/>
    </row>
    <row r="286" spans="1:254" ht="26.25" customHeight="1">
      <c r="A286" s="1">
        <f>SUM(G285+A285)</f>
        <v>472.4800000000002</v>
      </c>
      <c r="C286" s="1">
        <f>SUM(G285+C285)</f>
        <v>27.12</v>
      </c>
      <c r="D286"/>
      <c r="E286" s="10" t="s">
        <v>12</v>
      </c>
      <c r="F286"/>
      <c r="G286" s="8"/>
      <c r="I286" s="2" t="s">
        <v>136</v>
      </c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spans="3:256" ht="26.25" customHeight="1">
      <c r="C287" s="1"/>
      <c r="E287" s="2" t="s">
        <v>40</v>
      </c>
      <c r="I287" s="2" t="s">
        <v>234</v>
      </c>
      <c r="J287" s="20"/>
      <c r="M287" s="16"/>
      <c r="IU287" s="2"/>
      <c r="IV287" s="2"/>
    </row>
    <row r="288" spans="3:256" ht="26.25" customHeight="1">
      <c r="C288" s="1"/>
      <c r="E288" s="2" t="s">
        <v>28</v>
      </c>
      <c r="I288" s="2" t="s">
        <v>235</v>
      </c>
      <c r="J288" s="20"/>
      <c r="M288" s="16"/>
      <c r="IU288" s="2"/>
      <c r="IV288" s="2"/>
    </row>
    <row r="289" spans="8:9" ht="24" customHeight="1">
      <c r="H289"/>
      <c r="I289" s="16"/>
    </row>
    <row r="290" spans="1:16" s="2" customFormat="1" ht="21.75" customHeight="1">
      <c r="A290" s="7" t="s">
        <v>3</v>
      </c>
      <c r="C290" s="3"/>
      <c r="G290" s="3"/>
      <c r="I290" s="4" t="s">
        <v>236</v>
      </c>
      <c r="J290" s="18"/>
      <c r="N290" s="20"/>
      <c r="P290" s="9"/>
    </row>
    <row r="291" spans="5:256" ht="9.75" customHeight="1">
      <c r="E291" s="2"/>
      <c r="I291" s="9"/>
      <c r="J291" s="18"/>
      <c r="IU291" s="2"/>
      <c r="IV291" s="2"/>
    </row>
    <row r="292" spans="1:9" ht="26.25" customHeight="1">
      <c r="A292" s="1" t="s">
        <v>5</v>
      </c>
      <c r="B292" s="10"/>
      <c r="C292" s="1" t="s">
        <v>6</v>
      </c>
      <c r="D292" s="10"/>
      <c r="E292" s="9" t="s">
        <v>7</v>
      </c>
      <c r="F292" s="10"/>
      <c r="G292" s="11" t="s">
        <v>8</v>
      </c>
      <c r="H292" s="10"/>
      <c r="I292" s="9" t="s">
        <v>9</v>
      </c>
    </row>
    <row r="293" spans="5:256" ht="9.75" customHeight="1">
      <c r="E293" s="2"/>
      <c r="I293" s="9"/>
      <c r="J293" s="18"/>
      <c r="IU293" s="2"/>
      <c r="IV293" s="2"/>
    </row>
    <row r="294" spans="4:254" ht="26.25" customHeight="1">
      <c r="D294" s="2" t="s">
        <v>140</v>
      </c>
      <c r="E294" s="10"/>
      <c r="IL294"/>
      <c r="IM294"/>
      <c r="IN294"/>
      <c r="IO294"/>
      <c r="IP294"/>
      <c r="IQ294"/>
      <c r="IR294"/>
      <c r="IS294"/>
      <c r="IT294"/>
    </row>
    <row r="295" spans="1:16" s="2" customFormat="1" ht="26.25" customHeight="1">
      <c r="A295" s="1">
        <f>A286</f>
        <v>472.4800000000002</v>
      </c>
      <c r="C295" s="3">
        <v>0</v>
      </c>
      <c r="E295" s="9" t="s">
        <v>15</v>
      </c>
      <c r="G295" s="3">
        <v>0.09</v>
      </c>
      <c r="I295" s="9" t="s">
        <v>233</v>
      </c>
      <c r="J295" s="18"/>
      <c r="N295" s="20"/>
      <c r="P295" s="9"/>
    </row>
    <row r="296" spans="1:16" s="2" customFormat="1" ht="26.25" customHeight="1">
      <c r="A296" s="1">
        <f>SUM(G295+A295)</f>
        <v>472.57000000000016</v>
      </c>
      <c r="C296" s="3">
        <f>SUM(G295+C295)</f>
        <v>0.09</v>
      </c>
      <c r="E296" s="9" t="s">
        <v>15</v>
      </c>
      <c r="G296" s="3">
        <v>2.1</v>
      </c>
      <c r="I296" s="9" t="s">
        <v>237</v>
      </c>
      <c r="J296" s="18"/>
      <c r="L296" s="4"/>
      <c r="N296" s="20"/>
      <c r="P296" s="9"/>
    </row>
    <row r="297" spans="1:16" s="2" customFormat="1" ht="26.25" customHeight="1">
      <c r="A297" s="1">
        <f>SUM(G296+A296)</f>
        <v>474.6700000000002</v>
      </c>
      <c r="C297" s="3">
        <f>SUM(G296+C296)</f>
        <v>2.19</v>
      </c>
      <c r="E297" s="9" t="s">
        <v>15</v>
      </c>
      <c r="G297" s="3">
        <v>3.9</v>
      </c>
      <c r="I297" s="9" t="s">
        <v>238</v>
      </c>
      <c r="J297" s="18"/>
      <c r="L297" s="9"/>
      <c r="N297" s="20"/>
      <c r="P297" s="9"/>
    </row>
    <row r="298" spans="1:16" s="2" customFormat="1" ht="26.25" customHeight="1">
      <c r="A298" s="1">
        <f>SUM(G297+A297)</f>
        <v>478.57000000000016</v>
      </c>
      <c r="C298" s="3">
        <f>SUM(G297+C297)</f>
        <v>6.09</v>
      </c>
      <c r="E298" s="9" t="s">
        <v>15</v>
      </c>
      <c r="G298" s="3">
        <v>0.1</v>
      </c>
      <c r="I298" s="9" t="s">
        <v>239</v>
      </c>
      <c r="J298" s="18"/>
      <c r="L298" s="4"/>
      <c r="N298" s="20"/>
      <c r="P298" s="9"/>
    </row>
    <row r="299" spans="1:16" s="2" customFormat="1" ht="26.25" customHeight="1">
      <c r="A299" s="1">
        <f>SUM(G298+A298)</f>
        <v>478.6700000000002</v>
      </c>
      <c r="C299" s="3">
        <f>SUM(G298+C298)</f>
        <v>6.1899999999999995</v>
      </c>
      <c r="E299" s="10" t="s">
        <v>12</v>
      </c>
      <c r="G299" s="3">
        <v>1.2</v>
      </c>
      <c r="I299" s="9" t="s">
        <v>240</v>
      </c>
      <c r="J299" s="18"/>
      <c r="L299" s="10"/>
      <c r="N299" s="20"/>
      <c r="P299" s="9"/>
    </row>
    <row r="300" spans="1:16" s="2" customFormat="1" ht="26.25" customHeight="1">
      <c r="A300" s="1">
        <f>SUM(G299+A299)</f>
        <v>479.8700000000002</v>
      </c>
      <c r="C300" s="3">
        <f>SUM(G299+C299)</f>
        <v>7.39</v>
      </c>
      <c r="E300" s="10" t="s">
        <v>12</v>
      </c>
      <c r="G300" s="3">
        <v>14.3</v>
      </c>
      <c r="I300" s="9" t="s">
        <v>241</v>
      </c>
      <c r="J300" s="18"/>
      <c r="L300" s="10"/>
      <c r="N300" s="20"/>
      <c r="P300" s="9"/>
    </row>
    <row r="301" spans="1:16" s="2" customFormat="1" ht="26.25" customHeight="1">
      <c r="A301" s="1">
        <f>SUM(G300+A300)</f>
        <v>494.1700000000002</v>
      </c>
      <c r="C301" s="3">
        <f>SUM(G300+C300)</f>
        <v>21.69</v>
      </c>
      <c r="E301" s="10" t="s">
        <v>12</v>
      </c>
      <c r="G301" s="3">
        <v>2.7</v>
      </c>
      <c r="I301" s="9" t="s">
        <v>242</v>
      </c>
      <c r="J301" s="18"/>
      <c r="L301" s="9"/>
      <c r="N301" s="20"/>
      <c r="P301" s="9"/>
    </row>
    <row r="302" spans="1:254" ht="26.25" customHeight="1">
      <c r="A302" s="1">
        <f>SUM(A301+G301)</f>
        <v>496.8700000000002</v>
      </c>
      <c r="C302" s="3">
        <f>SUM(C301+G301)</f>
        <v>24.39</v>
      </c>
      <c r="E302" s="9" t="s">
        <v>15</v>
      </c>
      <c r="G302" s="3">
        <v>0.7</v>
      </c>
      <c r="I302" s="2" t="s">
        <v>243</v>
      </c>
      <c r="IL302"/>
      <c r="IM302"/>
      <c r="IN302"/>
      <c r="IO302"/>
      <c r="IP302"/>
      <c r="IQ302"/>
      <c r="IR302"/>
      <c r="IS302"/>
      <c r="IT302"/>
    </row>
    <row r="303" spans="1:254" ht="26.25" customHeight="1">
      <c r="A303" s="3">
        <f>SUM(A302+G302)</f>
        <v>497.57000000000016</v>
      </c>
      <c r="C303" s="3">
        <f>SUM(C302+G302)</f>
        <v>25.09</v>
      </c>
      <c r="E303" s="10" t="s">
        <v>12</v>
      </c>
      <c r="G303" s="3">
        <v>0.5</v>
      </c>
      <c r="I303" s="2" t="s">
        <v>244</v>
      </c>
      <c r="IL303"/>
      <c r="IM303"/>
      <c r="IN303"/>
      <c r="IO303"/>
      <c r="IP303"/>
      <c r="IQ303"/>
      <c r="IR303"/>
      <c r="IS303"/>
      <c r="IT303"/>
    </row>
    <row r="304" spans="1:254" ht="26.25" customHeight="1">
      <c r="A304" s="3">
        <f>SUM(A303+G303)</f>
        <v>498.07000000000016</v>
      </c>
      <c r="C304" s="3">
        <f>SUM(C303+G303)</f>
        <v>25.59</v>
      </c>
      <c r="E304" s="9" t="s">
        <v>15</v>
      </c>
      <c r="G304" s="3">
        <v>0</v>
      </c>
      <c r="I304" s="2" t="s">
        <v>84</v>
      </c>
      <c r="IL304"/>
      <c r="IM304"/>
      <c r="IN304"/>
      <c r="IO304"/>
      <c r="IP304"/>
      <c r="IQ304"/>
      <c r="IR304"/>
      <c r="IS304"/>
      <c r="IT304"/>
    </row>
    <row r="305" spans="1:254" ht="26.25" customHeight="1">
      <c r="A305" s="3">
        <f>SUM(A304+G304)</f>
        <v>498.07000000000016</v>
      </c>
      <c r="C305" s="3">
        <f>SUM(C304+G304)</f>
        <v>25.59</v>
      </c>
      <c r="E305" s="9" t="s">
        <v>15</v>
      </c>
      <c r="G305" s="3">
        <v>0</v>
      </c>
      <c r="I305" s="2" t="s">
        <v>245</v>
      </c>
      <c r="IL305"/>
      <c r="IM305"/>
      <c r="IN305"/>
      <c r="IO305"/>
      <c r="IP305"/>
      <c r="IQ305"/>
      <c r="IR305"/>
      <c r="IS305"/>
      <c r="IT305"/>
    </row>
    <row r="306" spans="1:254" ht="26.25" customHeight="1">
      <c r="A306" s="3"/>
      <c r="E306" s="4" t="s">
        <v>40</v>
      </c>
      <c r="I306" s="2" t="s">
        <v>246</v>
      </c>
      <c r="IL306"/>
      <c r="IM306"/>
      <c r="IN306"/>
      <c r="IO306"/>
      <c r="IP306"/>
      <c r="IQ306"/>
      <c r="IR306"/>
      <c r="IS306"/>
      <c r="IT306"/>
    </row>
    <row r="307" spans="1:254" ht="26.25" customHeight="1">
      <c r="A307" s="3"/>
      <c r="E307" s="4" t="s">
        <v>42</v>
      </c>
      <c r="I307" s="2" t="s">
        <v>247</v>
      </c>
      <c r="IL307"/>
      <c r="IM307"/>
      <c r="IN307"/>
      <c r="IO307"/>
      <c r="IP307"/>
      <c r="IQ307"/>
      <c r="IR307"/>
      <c r="IS307"/>
      <c r="IT307"/>
    </row>
    <row r="308" spans="1:254" ht="26.25" customHeight="1">
      <c r="A308" s="13"/>
      <c r="B308"/>
      <c r="C308" s="6"/>
      <c r="E308" s="20"/>
      <c r="F308" s="16"/>
      <c r="G308" s="8"/>
      <c r="H308" s="16"/>
      <c r="I308" s="16"/>
      <c r="IL308"/>
      <c r="IM308"/>
      <c r="IN308"/>
      <c r="IO308"/>
      <c r="IP308"/>
      <c r="IQ308"/>
      <c r="IR308"/>
      <c r="IS308"/>
      <c r="IT308"/>
    </row>
    <row r="309" spans="1:9" ht="24" customHeight="1">
      <c r="A309" s="7" t="s">
        <v>3</v>
      </c>
      <c r="E309" s="2"/>
      <c r="I309" s="2" t="s">
        <v>248</v>
      </c>
    </row>
    <row r="310" spans="3:9" ht="12" customHeight="1">
      <c r="C310" s="1"/>
      <c r="E310" s="9"/>
      <c r="G310" s="1"/>
      <c r="I310" s="10"/>
    </row>
    <row r="311" spans="1:9" ht="26.25" customHeight="1">
      <c r="A311" s="1" t="s">
        <v>5</v>
      </c>
      <c r="B311" s="10"/>
      <c r="C311" s="1" t="s">
        <v>6</v>
      </c>
      <c r="D311" s="10"/>
      <c r="E311" s="9" t="s">
        <v>7</v>
      </c>
      <c r="F311" s="10"/>
      <c r="G311" s="11" t="s">
        <v>8</v>
      </c>
      <c r="H311" s="10"/>
      <c r="I311" s="9" t="s">
        <v>9</v>
      </c>
    </row>
    <row r="312" spans="3:8" ht="12" customHeight="1">
      <c r="C312" s="1"/>
      <c r="E312" s="9"/>
      <c r="F312" s="12"/>
      <c r="G312" s="1"/>
      <c r="H312" s="10"/>
    </row>
    <row r="313" spans="1:254" ht="26.25" customHeight="1">
      <c r="A313" s="3">
        <f>A305</f>
        <v>498.07000000000016</v>
      </c>
      <c r="C313" s="3">
        <v>0</v>
      </c>
      <c r="E313" s="9" t="s">
        <v>15</v>
      </c>
      <c r="G313" s="3">
        <v>1.2</v>
      </c>
      <c r="I313" s="9" t="s">
        <v>84</v>
      </c>
      <c r="IL313"/>
      <c r="IM313"/>
      <c r="IN313"/>
      <c r="IO313"/>
      <c r="IP313"/>
      <c r="IQ313"/>
      <c r="IR313"/>
      <c r="IS313"/>
      <c r="IT313"/>
    </row>
    <row r="314" spans="1:9" ht="26.25" customHeight="1">
      <c r="A314" s="3">
        <f>SUM(G313+A313)</f>
        <v>499.27000000000015</v>
      </c>
      <c r="C314" s="3">
        <f>SUM(G313+C313)</f>
        <v>1.2</v>
      </c>
      <c r="E314" s="9" t="s">
        <v>15</v>
      </c>
      <c r="G314" s="3">
        <v>0.30000000000000004</v>
      </c>
      <c r="I314" s="9" t="s">
        <v>83</v>
      </c>
    </row>
    <row r="315" spans="1:9" ht="26.25" customHeight="1">
      <c r="A315" s="3">
        <f>SUM(G314+A314)</f>
        <v>499.57000000000016</v>
      </c>
      <c r="C315" s="3">
        <f>SUM(G314+C314)</f>
        <v>1.5</v>
      </c>
      <c r="E315" s="10" t="s">
        <v>12</v>
      </c>
      <c r="G315" s="3">
        <v>1.9</v>
      </c>
      <c r="I315" s="9" t="s">
        <v>82</v>
      </c>
    </row>
    <row r="316" spans="1:9" ht="26.25" customHeight="1">
      <c r="A316" s="3">
        <f>SUM(G315+A315)</f>
        <v>501.47000000000014</v>
      </c>
      <c r="C316" s="3">
        <f>SUM(G315+C315)</f>
        <v>3.4</v>
      </c>
      <c r="E316" s="9" t="s">
        <v>15</v>
      </c>
      <c r="G316" s="3">
        <v>14</v>
      </c>
      <c r="I316" s="9" t="s">
        <v>81</v>
      </c>
    </row>
    <row r="317" spans="1:9" ht="26.25" customHeight="1">
      <c r="A317" s="3">
        <f>SUM(G316+A316)</f>
        <v>515.4700000000001</v>
      </c>
      <c r="C317" s="3">
        <f>SUM(G316+C316)</f>
        <v>17.4</v>
      </c>
      <c r="E317" s="10" t="s">
        <v>12</v>
      </c>
      <c r="G317" s="3">
        <v>0.1</v>
      </c>
      <c r="I317" s="9" t="s">
        <v>80</v>
      </c>
    </row>
    <row r="318" spans="1:10" s="2" customFormat="1" ht="26.25" customHeight="1">
      <c r="A318" s="3">
        <f>SUM(G317+A317)</f>
        <v>515.5700000000002</v>
      </c>
      <c r="C318" s="3">
        <f>SUM(G317+C317)</f>
        <v>17.5</v>
      </c>
      <c r="E318" s="9" t="s">
        <v>15</v>
      </c>
      <c r="G318" s="3">
        <v>0.4</v>
      </c>
      <c r="I318" s="9" t="s">
        <v>249</v>
      </c>
      <c r="J318" s="18"/>
    </row>
    <row r="319" spans="1:10" s="2" customFormat="1" ht="26.25" customHeight="1">
      <c r="A319" s="3">
        <f>SUM(G318+A318)</f>
        <v>515.9700000000001</v>
      </c>
      <c r="C319" s="3">
        <f>SUM(G318+C318)</f>
        <v>17.9</v>
      </c>
      <c r="E319" s="10" t="s">
        <v>12</v>
      </c>
      <c r="G319" s="3">
        <v>1.08</v>
      </c>
      <c r="I319" s="9" t="s">
        <v>78</v>
      </c>
      <c r="J319" s="18"/>
    </row>
    <row r="320" spans="1:10" s="2" customFormat="1" ht="26.25" customHeight="1">
      <c r="A320" s="3"/>
      <c r="C320" s="3"/>
      <c r="E320" s="10" t="s">
        <v>250</v>
      </c>
      <c r="G320" s="22" t="s">
        <v>251</v>
      </c>
      <c r="I320" s="9"/>
      <c r="J320" s="18"/>
    </row>
    <row r="321" spans="1:10" s="2" customFormat="1" ht="26.25" customHeight="1">
      <c r="A321" s="3">
        <f>SUM(G319+A319)</f>
        <v>517.0500000000002</v>
      </c>
      <c r="C321" s="3">
        <f>SUM(G319+C319)</f>
        <v>18.979999999999997</v>
      </c>
      <c r="E321" s="10" t="s">
        <v>252</v>
      </c>
      <c r="G321" s="3">
        <v>0.9</v>
      </c>
      <c r="I321" s="9" t="s">
        <v>76</v>
      </c>
      <c r="J321" s="18"/>
    </row>
    <row r="322" spans="1:10" s="2" customFormat="1" ht="26.25" customHeight="1">
      <c r="A322" s="3">
        <f>SUM(G321+A321)</f>
        <v>517.9500000000002</v>
      </c>
      <c r="C322" s="3">
        <f>SUM(G321+C321)</f>
        <v>19.879999999999995</v>
      </c>
      <c r="E322" s="9" t="s">
        <v>15</v>
      </c>
      <c r="G322" s="3">
        <v>0.61</v>
      </c>
      <c r="I322" s="9" t="s">
        <v>75</v>
      </c>
      <c r="J322" s="18"/>
    </row>
    <row r="323" spans="1:10" s="2" customFormat="1" ht="26.25" customHeight="1">
      <c r="A323" s="3">
        <f>SUM(G322+A322)</f>
        <v>518.5600000000002</v>
      </c>
      <c r="C323" s="3">
        <f>SUM(G322+C322)</f>
        <v>20.489999999999995</v>
      </c>
      <c r="E323" s="10" t="s">
        <v>12</v>
      </c>
      <c r="G323" s="3">
        <v>0.67</v>
      </c>
      <c r="I323" s="9" t="s">
        <v>74</v>
      </c>
      <c r="J323" s="18"/>
    </row>
    <row r="324" spans="1:10" s="2" customFormat="1" ht="26.25" customHeight="1">
      <c r="A324" s="3">
        <f>SUM(G323+A323)</f>
        <v>519.2300000000001</v>
      </c>
      <c r="C324" s="3">
        <f>SUM(G323+C323)</f>
        <v>21.159999999999997</v>
      </c>
      <c r="E324" s="10" t="s">
        <v>12</v>
      </c>
      <c r="G324" s="3">
        <v>3.7</v>
      </c>
      <c r="I324" s="9" t="s">
        <v>253</v>
      </c>
      <c r="J324" s="18"/>
    </row>
    <row r="325" spans="1:10" s="2" customFormat="1" ht="26.25" customHeight="1">
      <c r="A325" s="3">
        <f>SUM(G324+A324)</f>
        <v>522.9300000000002</v>
      </c>
      <c r="C325" s="3">
        <f>SUM(G324+C324)</f>
        <v>24.859999999999996</v>
      </c>
      <c r="E325" s="4" t="s">
        <v>31</v>
      </c>
      <c r="G325" s="3">
        <v>5.5</v>
      </c>
      <c r="I325" s="9" t="s">
        <v>253</v>
      </c>
      <c r="J325" s="18"/>
    </row>
    <row r="326" spans="5:256" ht="26.25" customHeight="1">
      <c r="E326" s="10"/>
      <c r="I326" s="9"/>
      <c r="J326" s="18"/>
      <c r="IU326" s="2"/>
      <c r="IV326" s="2"/>
    </row>
    <row r="327" spans="5:256" ht="26.25" customHeight="1">
      <c r="E327" s="10"/>
      <c r="I327" s="9"/>
      <c r="J327" s="18"/>
      <c r="IU327" s="2"/>
      <c r="IV327" s="2"/>
    </row>
    <row r="328" spans="1:10" s="2" customFormat="1" ht="26.25" customHeight="1">
      <c r="A328" s="3">
        <f>SUM(G325+A325)</f>
        <v>528.4300000000002</v>
      </c>
      <c r="C328" s="3">
        <f>SUM(G325+C325)</f>
        <v>30.359999999999996</v>
      </c>
      <c r="E328" s="9" t="s">
        <v>15</v>
      </c>
      <c r="G328" s="3">
        <v>0.9</v>
      </c>
      <c r="I328" s="9" t="s">
        <v>254</v>
      </c>
      <c r="J328" s="18"/>
    </row>
    <row r="329" spans="1:256" ht="26.25" customHeight="1">
      <c r="A329" s="3"/>
      <c r="B329" s="2" t="s">
        <v>255</v>
      </c>
      <c r="D329"/>
      <c r="E329" s="9"/>
      <c r="I329" s="9"/>
      <c r="J329" s="18"/>
      <c r="IU329" s="2"/>
      <c r="IV329" s="2"/>
    </row>
    <row r="330" spans="1:10" s="2" customFormat="1" ht="26.25" customHeight="1">
      <c r="A330" s="3">
        <f>SUM(G328+A328)</f>
        <v>529.3300000000002</v>
      </c>
      <c r="C330" s="3">
        <f>SUM(G328+C328)</f>
        <v>31.259999999999994</v>
      </c>
      <c r="E330" s="10" t="s">
        <v>12</v>
      </c>
      <c r="G330" s="3">
        <v>6.9</v>
      </c>
      <c r="I330" s="9" t="s">
        <v>256</v>
      </c>
      <c r="J330" s="18"/>
    </row>
    <row r="331" spans="1:10" s="2" customFormat="1" ht="26.25" customHeight="1">
      <c r="A331" s="3">
        <f>SUM(G330+A330)</f>
        <v>536.2300000000001</v>
      </c>
      <c r="C331" s="3">
        <f>SUM(G330+C330)</f>
        <v>38.16</v>
      </c>
      <c r="E331" s="10" t="s">
        <v>12</v>
      </c>
      <c r="G331" s="3">
        <v>1.9</v>
      </c>
      <c r="I331" s="9" t="s">
        <v>257</v>
      </c>
      <c r="J331" s="18"/>
    </row>
    <row r="332" spans="1:10" s="2" customFormat="1" ht="26.25" customHeight="1">
      <c r="A332" s="3">
        <f>SUM(G331+A331)</f>
        <v>538.1300000000001</v>
      </c>
      <c r="C332" s="3">
        <f>SUM(G331+C331)</f>
        <v>40.059999999999995</v>
      </c>
      <c r="E332" s="9" t="s">
        <v>15</v>
      </c>
      <c r="G332" s="3">
        <v>3.1</v>
      </c>
      <c r="I332" s="9" t="s">
        <v>258</v>
      </c>
      <c r="J332" s="18"/>
    </row>
    <row r="333" spans="1:7" ht="27.75" customHeight="1">
      <c r="A333" s="3"/>
      <c r="C333" s="1"/>
      <c r="E333" s="10"/>
      <c r="G333" s="23" t="s">
        <v>259</v>
      </c>
    </row>
    <row r="334" spans="1:9" ht="26.25" customHeight="1">
      <c r="A334" s="3">
        <f>SUM(A332+G332)</f>
        <v>541.2300000000001</v>
      </c>
      <c r="C334" s="1">
        <f>SUM(G332+C332)</f>
        <v>43.16</v>
      </c>
      <c r="E334" s="9" t="s">
        <v>15</v>
      </c>
      <c r="G334" s="3">
        <v>1.2</v>
      </c>
      <c r="I334" s="2" t="s">
        <v>260</v>
      </c>
    </row>
    <row r="335" spans="1:9" ht="26.25" customHeight="1">
      <c r="A335" s="3">
        <f>SUM(A334+G334)</f>
        <v>542.4300000000002</v>
      </c>
      <c r="C335" s="1">
        <f>SUM(G334+C334)</f>
        <v>44.36</v>
      </c>
      <c r="E335" s="10" t="s">
        <v>12</v>
      </c>
      <c r="G335" s="3">
        <v>0.6000000000000001</v>
      </c>
      <c r="I335" s="2" t="s">
        <v>261</v>
      </c>
    </row>
    <row r="336" spans="1:8" ht="26.25" customHeight="1">
      <c r="A336" s="3"/>
      <c r="C336" s="1"/>
      <c r="E336" s="10"/>
      <c r="H336" s="14" t="s">
        <v>262</v>
      </c>
    </row>
    <row r="337" spans="1:9" ht="26.25" customHeight="1">
      <c r="A337" s="3">
        <f>SUM(A335+G335)</f>
        <v>543.0300000000002</v>
      </c>
      <c r="C337" s="1">
        <f>SUM(G335+C335)</f>
        <v>44.96</v>
      </c>
      <c r="E337" s="9" t="s">
        <v>15</v>
      </c>
      <c r="F337" s="4"/>
      <c r="G337" s="20">
        <v>1.2</v>
      </c>
      <c r="I337" s="2" t="s">
        <v>263</v>
      </c>
    </row>
    <row r="338" spans="1:9" ht="26.25" customHeight="1">
      <c r="A338" s="3">
        <f>SUM(A337+G337)</f>
        <v>544.2300000000002</v>
      </c>
      <c r="C338" s="1">
        <f>SUM(G337+C337)</f>
        <v>46.160000000000004</v>
      </c>
      <c r="E338" s="9" t="s">
        <v>15</v>
      </c>
      <c r="F338" s="4"/>
      <c r="G338" s="20">
        <v>16.3</v>
      </c>
      <c r="I338" s="2" t="s">
        <v>264</v>
      </c>
    </row>
    <row r="339" spans="1:9" ht="26.25" customHeight="1">
      <c r="A339" s="3">
        <f>SUM(A338+G338)</f>
        <v>560.5300000000002</v>
      </c>
      <c r="C339" s="1">
        <f>SUM(G338+C338)</f>
        <v>62.46000000000001</v>
      </c>
      <c r="E339" s="9" t="s">
        <v>15</v>
      </c>
      <c r="F339" s="4"/>
      <c r="G339" s="20">
        <v>5.7</v>
      </c>
      <c r="I339" s="2" t="s">
        <v>265</v>
      </c>
    </row>
    <row r="340" spans="1:9" ht="26.25" customHeight="1">
      <c r="A340" s="3">
        <f>SUM(A339+G339)</f>
        <v>566.2300000000002</v>
      </c>
      <c r="C340" s="1">
        <f>SUM(G339+C339)</f>
        <v>68.16000000000001</v>
      </c>
      <c r="E340" s="10" t="s">
        <v>12</v>
      </c>
      <c r="F340" s="4"/>
      <c r="G340" s="20">
        <v>1.3</v>
      </c>
      <c r="I340" s="2" t="s">
        <v>266</v>
      </c>
    </row>
    <row r="341" spans="1:9" ht="26.25" customHeight="1">
      <c r="A341" s="3">
        <f>SUM(A340+G340)</f>
        <v>567.5300000000002</v>
      </c>
      <c r="C341" s="1">
        <f>SUM(G340+C340)</f>
        <v>69.46000000000001</v>
      </c>
      <c r="E341" s="10" t="s">
        <v>12</v>
      </c>
      <c r="F341" s="4"/>
      <c r="G341" s="3">
        <v>1</v>
      </c>
      <c r="I341" s="2" t="s">
        <v>267</v>
      </c>
    </row>
    <row r="342" spans="1:9" ht="26.25" customHeight="1">
      <c r="A342" s="1">
        <f>SUM(A341+G341)</f>
        <v>568.5300000000002</v>
      </c>
      <c r="C342" s="1">
        <f>SUM(G341+C341)</f>
        <v>70.46000000000001</v>
      </c>
      <c r="E342" s="10" t="s">
        <v>12</v>
      </c>
      <c r="F342" s="4"/>
      <c r="I342" s="9" t="s">
        <v>268</v>
      </c>
    </row>
    <row r="343" spans="3:9" ht="26.25" customHeight="1">
      <c r="C343" s="1"/>
      <c r="E343" s="4" t="s">
        <v>40</v>
      </c>
      <c r="F343" s="4"/>
      <c r="I343" s="2" t="s">
        <v>269</v>
      </c>
    </row>
    <row r="344" spans="3:9" ht="26.25" customHeight="1">
      <c r="C344" s="1"/>
      <c r="E344" s="4" t="s">
        <v>42</v>
      </c>
      <c r="F344" s="4"/>
      <c r="I344" s="2" t="s">
        <v>270</v>
      </c>
    </row>
    <row r="345" ht="26.25" customHeight="1"/>
    <row r="346" spans="1:9" ht="24" customHeight="1">
      <c r="A346" s="7" t="s">
        <v>3</v>
      </c>
      <c r="I346" s="4" t="s">
        <v>271</v>
      </c>
    </row>
    <row r="347" spans="3:9" ht="12" customHeight="1">
      <c r="C347" s="1"/>
      <c r="E347" s="9"/>
      <c r="G347" s="1"/>
      <c r="I347" s="10"/>
    </row>
    <row r="348" spans="1:9" ht="26.25" customHeight="1">
      <c r="A348" s="1" t="s">
        <v>5</v>
      </c>
      <c r="B348" s="10"/>
      <c r="C348" s="1" t="s">
        <v>6</v>
      </c>
      <c r="D348" s="10"/>
      <c r="E348" s="9" t="s">
        <v>7</v>
      </c>
      <c r="F348" s="10"/>
      <c r="G348" s="11" t="s">
        <v>8</v>
      </c>
      <c r="H348" s="10"/>
      <c r="I348" s="9" t="s">
        <v>9</v>
      </c>
    </row>
    <row r="349" spans="3:8" ht="12" customHeight="1">
      <c r="C349" s="1"/>
      <c r="E349" s="9"/>
      <c r="F349" s="12"/>
      <c r="G349" s="1"/>
      <c r="H349" s="10"/>
    </row>
    <row r="350" spans="1:9" ht="26.25" customHeight="1">
      <c r="A350" s="1">
        <f>A342</f>
        <v>568.5300000000002</v>
      </c>
      <c r="C350" s="1">
        <v>0</v>
      </c>
      <c r="E350" s="10" t="s">
        <v>12</v>
      </c>
      <c r="F350" s="4"/>
      <c r="G350" s="3">
        <v>0.5</v>
      </c>
      <c r="I350" s="2" t="s">
        <v>267</v>
      </c>
    </row>
    <row r="351" spans="1:9" ht="26.25" customHeight="1">
      <c r="A351" s="1">
        <f>SUM(A350+G350)</f>
        <v>569.0300000000002</v>
      </c>
      <c r="C351" s="1">
        <f>SUM(G350+C350)</f>
        <v>0.5</v>
      </c>
      <c r="E351" s="9" t="s">
        <v>15</v>
      </c>
      <c r="F351" s="4"/>
      <c r="G351" s="3">
        <v>5.5</v>
      </c>
      <c r="I351" s="2" t="s">
        <v>48</v>
      </c>
    </row>
    <row r="352" spans="1:9" ht="26.25" customHeight="1">
      <c r="A352" s="1">
        <f>SUM(A351+G351)</f>
        <v>574.5300000000002</v>
      </c>
      <c r="C352" s="1">
        <f>SUM(G351+C351)</f>
        <v>6</v>
      </c>
      <c r="E352" s="9" t="s">
        <v>15</v>
      </c>
      <c r="F352" s="4"/>
      <c r="G352" s="3">
        <v>0.2</v>
      </c>
      <c r="I352" s="2" t="s">
        <v>272</v>
      </c>
    </row>
    <row r="353" spans="1:9" ht="26.25" customHeight="1">
      <c r="A353" s="1">
        <f>SUM(A352+G352)</f>
        <v>574.7300000000002</v>
      </c>
      <c r="C353" s="1">
        <f>SUM(G352+C352)</f>
        <v>6.2</v>
      </c>
      <c r="E353" s="10" t="s">
        <v>12</v>
      </c>
      <c r="F353" s="4"/>
      <c r="G353" s="3">
        <v>6.2</v>
      </c>
      <c r="I353" s="2" t="s">
        <v>273</v>
      </c>
    </row>
    <row r="354" spans="1:254" ht="26.25" customHeight="1">
      <c r="A354" s="3">
        <f>SUM(A353+G353)</f>
        <v>580.9300000000003</v>
      </c>
      <c r="C354" s="3">
        <f>SUM(C353+G353)</f>
        <v>12.4</v>
      </c>
      <c r="E354" s="10" t="s">
        <v>12</v>
      </c>
      <c r="G354" s="3">
        <v>4.6</v>
      </c>
      <c r="I354" s="2" t="s">
        <v>274</v>
      </c>
      <c r="IL354"/>
      <c r="IM354"/>
      <c r="IN354"/>
      <c r="IO354"/>
      <c r="IP354"/>
      <c r="IQ354"/>
      <c r="IR354"/>
      <c r="IS354"/>
      <c r="IT354"/>
    </row>
    <row r="355" spans="1:254" ht="26.25" customHeight="1">
      <c r="A355" s="3">
        <f>SUM(A354+G354)</f>
        <v>585.5300000000003</v>
      </c>
      <c r="C355" s="3">
        <f>SUM(C354+G354)</f>
        <v>17</v>
      </c>
      <c r="E355" s="9" t="s">
        <v>15</v>
      </c>
      <c r="G355" s="3">
        <v>4.2</v>
      </c>
      <c r="I355" s="2" t="s">
        <v>275</v>
      </c>
      <c r="IL355"/>
      <c r="IM355"/>
      <c r="IN355"/>
      <c r="IO355"/>
      <c r="IP355"/>
      <c r="IQ355"/>
      <c r="IR355"/>
      <c r="IS355"/>
      <c r="IT355"/>
    </row>
    <row r="356" spans="1:254" ht="26.25" customHeight="1">
      <c r="A356" s="3">
        <f>SUM(A355+G355)</f>
        <v>589.7300000000004</v>
      </c>
      <c r="C356" s="3">
        <f>SUM(C355+G355)</f>
        <v>21.2</v>
      </c>
      <c r="E356" s="9" t="s">
        <v>12</v>
      </c>
      <c r="G356" s="3">
        <v>0</v>
      </c>
      <c r="I356" s="2" t="s">
        <v>276</v>
      </c>
      <c r="IL356"/>
      <c r="IM356"/>
      <c r="IN356"/>
      <c r="IO356"/>
      <c r="IP356"/>
      <c r="IQ356"/>
      <c r="IR356"/>
      <c r="IS356"/>
      <c r="IT356"/>
    </row>
    <row r="357" spans="1:9" ht="26.25" customHeight="1">
      <c r="A357" s="3">
        <f>SUM(A356+G356)</f>
        <v>589.7300000000004</v>
      </c>
      <c r="C357" s="3">
        <f>SUM(C356+G356)</f>
        <v>21.2</v>
      </c>
      <c r="E357" s="9" t="s">
        <v>15</v>
      </c>
      <c r="I357" s="2" t="s">
        <v>277</v>
      </c>
    </row>
    <row r="358" spans="3:9" ht="26.25" customHeight="1">
      <c r="C358" s="1"/>
      <c r="E358" s="4" t="s">
        <v>40</v>
      </c>
      <c r="I358" s="2" t="s">
        <v>278</v>
      </c>
    </row>
    <row r="359" spans="3:9" ht="26.25" customHeight="1">
      <c r="C359" s="1"/>
      <c r="E359" s="4" t="s">
        <v>42</v>
      </c>
      <c r="I359" s="2" t="s">
        <v>279</v>
      </c>
    </row>
    <row r="360" ht="26.25" customHeight="1">
      <c r="C360" s="1"/>
    </row>
    <row r="361" spans="1:9" ht="24" customHeight="1">
      <c r="A361" s="7" t="s">
        <v>3</v>
      </c>
      <c r="E361" s="2"/>
      <c r="I361" s="4" t="s">
        <v>280</v>
      </c>
    </row>
    <row r="362" spans="3:9" ht="12" customHeight="1">
      <c r="C362" s="1"/>
      <c r="E362" s="9"/>
      <c r="G362" s="1"/>
      <c r="I362" s="10"/>
    </row>
    <row r="363" spans="1:9" ht="26.25" customHeight="1">
      <c r="A363" s="1" t="s">
        <v>5</v>
      </c>
      <c r="B363" s="10"/>
      <c r="C363" s="1" t="s">
        <v>6</v>
      </c>
      <c r="D363" s="10"/>
      <c r="E363" s="9" t="s">
        <v>7</v>
      </c>
      <c r="F363" s="10"/>
      <c r="G363" s="11" t="s">
        <v>8</v>
      </c>
      <c r="H363" s="10"/>
      <c r="I363" s="9" t="s">
        <v>9</v>
      </c>
    </row>
    <row r="364" spans="3:8" ht="12" customHeight="1">
      <c r="C364" s="1"/>
      <c r="E364" s="9"/>
      <c r="F364" s="12"/>
      <c r="G364" s="1"/>
      <c r="H364" s="10"/>
    </row>
    <row r="365" spans="1:254" ht="26.25" customHeight="1">
      <c r="A365" s="1">
        <f>A357</f>
        <v>589.7300000000004</v>
      </c>
      <c r="C365" s="3">
        <v>0</v>
      </c>
      <c r="E365" s="9" t="s">
        <v>15</v>
      </c>
      <c r="G365" s="3">
        <v>3.2</v>
      </c>
      <c r="I365" s="2" t="s">
        <v>281</v>
      </c>
      <c r="IL365"/>
      <c r="IM365"/>
      <c r="IN365"/>
      <c r="IO365"/>
      <c r="IP365"/>
      <c r="IQ365"/>
      <c r="IR365"/>
      <c r="IS365"/>
      <c r="IT365"/>
    </row>
    <row r="366" spans="1:254" ht="26.25" customHeight="1">
      <c r="A366" s="3">
        <f>SUM(A365+G365)</f>
        <v>592.9300000000004</v>
      </c>
      <c r="C366" s="3">
        <f>SUM(C365+G365)</f>
        <v>3.2</v>
      </c>
      <c r="E366" s="10" t="s">
        <v>12</v>
      </c>
      <c r="G366" s="3">
        <v>2</v>
      </c>
      <c r="I366" s="2" t="s">
        <v>282</v>
      </c>
      <c r="IL366"/>
      <c r="IM366"/>
      <c r="IN366"/>
      <c r="IO366"/>
      <c r="IP366"/>
      <c r="IQ366"/>
      <c r="IR366"/>
      <c r="IS366"/>
      <c r="IT366"/>
    </row>
    <row r="367" spans="1:254" ht="26.25" customHeight="1">
      <c r="A367" s="3">
        <f>SUM(A366+G366)</f>
        <v>594.9300000000004</v>
      </c>
      <c r="C367" s="3">
        <f>SUM(C366+G366)</f>
        <v>5.2</v>
      </c>
      <c r="E367" s="10" t="s">
        <v>12</v>
      </c>
      <c r="G367" s="3">
        <v>1.4</v>
      </c>
      <c r="I367" s="2" t="s">
        <v>283</v>
      </c>
      <c r="IL367"/>
      <c r="IM367"/>
      <c r="IN367"/>
      <c r="IO367"/>
      <c r="IP367"/>
      <c r="IQ367"/>
      <c r="IR367"/>
      <c r="IS367"/>
      <c r="IT367"/>
    </row>
    <row r="368" spans="1:254" ht="26.25" customHeight="1">
      <c r="A368" s="3">
        <f>SUM(A367+G367)</f>
        <v>596.3300000000004</v>
      </c>
      <c r="C368" s="3">
        <f>SUM(C367+G367)</f>
        <v>6.6</v>
      </c>
      <c r="E368" s="9" t="s">
        <v>15</v>
      </c>
      <c r="G368" s="3">
        <v>3.2</v>
      </c>
      <c r="I368" s="2" t="s">
        <v>284</v>
      </c>
      <c r="IL368"/>
      <c r="IM368"/>
      <c r="IN368"/>
      <c r="IO368"/>
      <c r="IP368"/>
      <c r="IQ368"/>
      <c r="IR368"/>
      <c r="IS368"/>
      <c r="IT368"/>
    </row>
    <row r="369" spans="1:254" ht="26.25" customHeight="1">
      <c r="A369" s="3">
        <f>SUM(A368+G368)</f>
        <v>599.5300000000004</v>
      </c>
      <c r="C369" s="3">
        <f>SUM(C368+G368)</f>
        <v>9.8</v>
      </c>
      <c r="E369" s="10" t="s">
        <v>12</v>
      </c>
      <c r="G369" s="3">
        <v>3</v>
      </c>
      <c r="I369" s="2" t="s">
        <v>285</v>
      </c>
      <c r="IL369"/>
      <c r="IM369"/>
      <c r="IN369"/>
      <c r="IO369"/>
      <c r="IP369"/>
      <c r="IQ369"/>
      <c r="IR369"/>
      <c r="IS369"/>
      <c r="IT369"/>
    </row>
    <row r="370" spans="1:254" ht="26.25" customHeight="1">
      <c r="A370" s="3"/>
      <c r="D370" s="2" t="s">
        <v>30</v>
      </c>
      <c r="IL370"/>
      <c r="IM370"/>
      <c r="IN370"/>
      <c r="IO370"/>
      <c r="IP370"/>
      <c r="IQ370"/>
      <c r="IR370"/>
      <c r="IS370"/>
      <c r="IT370"/>
    </row>
    <row r="371" spans="1:254" ht="26.25" customHeight="1">
      <c r="A371" s="3">
        <f>SUM(A369+G369)</f>
        <v>602.5300000000004</v>
      </c>
      <c r="C371" s="3">
        <f>SUM(C369+G369)</f>
        <v>12.8</v>
      </c>
      <c r="E371" s="4" t="s">
        <v>31</v>
      </c>
      <c r="G371" s="3">
        <v>0.6000000000000001</v>
      </c>
      <c r="I371" s="2" t="s">
        <v>32</v>
      </c>
      <c r="IL371"/>
      <c r="IM371"/>
      <c r="IN371"/>
      <c r="IO371"/>
      <c r="IP371"/>
      <c r="IQ371"/>
      <c r="IR371"/>
      <c r="IS371"/>
      <c r="IT371"/>
    </row>
    <row r="372" spans="1:254" ht="26.25" customHeight="1">
      <c r="A372" s="3">
        <f>SUM(A371+G371)</f>
        <v>603.1300000000005</v>
      </c>
      <c r="C372" s="3">
        <f>SUM(C371+G371)</f>
        <v>13.4</v>
      </c>
      <c r="E372" s="4" t="s">
        <v>28</v>
      </c>
      <c r="G372" s="3">
        <v>6.2</v>
      </c>
      <c r="I372" s="2" t="s">
        <v>29</v>
      </c>
      <c r="IL372"/>
      <c r="IM372"/>
      <c r="IN372"/>
      <c r="IO372"/>
      <c r="IP372"/>
      <c r="IQ372"/>
      <c r="IR372"/>
      <c r="IS372"/>
      <c r="IT372"/>
    </row>
    <row r="373" spans="1:254" ht="26.25" customHeight="1">
      <c r="A373" s="3">
        <f>SUM(A372+G372)</f>
        <v>609.3300000000005</v>
      </c>
      <c r="C373" s="3">
        <f>SUM(C372+G372)</f>
        <v>19.6</v>
      </c>
      <c r="E373" s="4" t="s">
        <v>28</v>
      </c>
      <c r="G373" s="3">
        <v>2.3</v>
      </c>
      <c r="I373" s="2" t="s">
        <v>25</v>
      </c>
      <c r="IL373"/>
      <c r="IM373"/>
      <c r="IN373"/>
      <c r="IO373"/>
      <c r="IP373"/>
      <c r="IQ373"/>
      <c r="IR373"/>
      <c r="IS373"/>
      <c r="IT373"/>
    </row>
    <row r="374" spans="1:254" ht="26.25" customHeight="1">
      <c r="A374" s="3">
        <f>SUM(A373+G373)</f>
        <v>611.6300000000005</v>
      </c>
      <c r="C374" s="3">
        <f>SUM(C373+G373)</f>
        <v>21.900000000000002</v>
      </c>
      <c r="I374" s="2" t="s">
        <v>27</v>
      </c>
      <c r="IL374"/>
      <c r="IM374"/>
      <c r="IN374"/>
      <c r="IO374"/>
      <c r="IP374"/>
      <c r="IQ374"/>
      <c r="IR374"/>
      <c r="IS374"/>
      <c r="IT374"/>
    </row>
    <row r="375" spans="1:254" ht="26.25" customHeight="1">
      <c r="A375" s="3">
        <f>SUM(A374+G374)</f>
        <v>611.6300000000005</v>
      </c>
      <c r="C375" s="3">
        <f>SUM(C374+G374)</f>
        <v>21.900000000000002</v>
      </c>
      <c r="E375" s="10" t="s">
        <v>12</v>
      </c>
      <c r="G375" s="3">
        <v>0</v>
      </c>
      <c r="I375" s="2" t="s">
        <v>26</v>
      </c>
      <c r="IL375"/>
      <c r="IM375"/>
      <c r="IN375"/>
      <c r="IO375"/>
      <c r="IP375"/>
      <c r="IQ375"/>
      <c r="IR375"/>
      <c r="IS375"/>
      <c r="IT375"/>
    </row>
    <row r="376" spans="1:254" ht="26.2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254" ht="26.2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spans="1:254" ht="26.25" customHeight="1">
      <c r="A378" s="3">
        <f>SUM(A375+G375)</f>
        <v>611.6300000000005</v>
      </c>
      <c r="C378" s="3">
        <f>SUM(C375+G375)</f>
        <v>21.900000000000002</v>
      </c>
      <c r="E378" s="9" t="s">
        <v>15</v>
      </c>
      <c r="G378" s="3">
        <v>1.7000000000000002</v>
      </c>
      <c r="I378" s="2" t="s">
        <v>25</v>
      </c>
      <c r="IL378"/>
      <c r="IM378"/>
      <c r="IN378"/>
      <c r="IO378"/>
      <c r="IP378"/>
      <c r="IQ378"/>
      <c r="IR378"/>
      <c r="IS378"/>
      <c r="IT378"/>
    </row>
    <row r="379" spans="1:254" ht="26.25" customHeight="1">
      <c r="A379" s="3">
        <f>SUM(A378+G378)</f>
        <v>613.3300000000005</v>
      </c>
      <c r="C379" s="3">
        <f>SUM(C378+G378)</f>
        <v>23.6</v>
      </c>
      <c r="E379" s="9" t="s">
        <v>15</v>
      </c>
      <c r="G379" s="3">
        <v>0.1</v>
      </c>
      <c r="I379" s="2" t="s">
        <v>24</v>
      </c>
      <c r="IL379"/>
      <c r="IM379"/>
      <c r="IN379"/>
      <c r="IO379"/>
      <c r="IP379"/>
      <c r="IQ379"/>
      <c r="IR379"/>
      <c r="IS379"/>
      <c r="IT379"/>
    </row>
    <row r="380" spans="1:254" ht="26.25" customHeight="1">
      <c r="A380" s="3">
        <f>SUM(A379+G379)</f>
        <v>613.4300000000005</v>
      </c>
      <c r="C380" s="3">
        <f>SUM(C379+G379)</f>
        <v>23.700000000000003</v>
      </c>
      <c r="E380" s="10" t="s">
        <v>12</v>
      </c>
      <c r="G380" s="3">
        <v>2.9</v>
      </c>
      <c r="I380" s="2" t="s">
        <v>23</v>
      </c>
      <c r="IL380"/>
      <c r="IM380"/>
      <c r="IN380"/>
      <c r="IO380"/>
      <c r="IP380"/>
      <c r="IQ380"/>
      <c r="IR380"/>
      <c r="IS380"/>
      <c r="IT380"/>
    </row>
    <row r="381" spans="1:254" ht="26.25" customHeight="1">
      <c r="A381" s="3">
        <f>SUM(A380+G380)</f>
        <v>616.3300000000005</v>
      </c>
      <c r="C381" s="3">
        <f>SUM(C380+G380)</f>
        <v>26.6</v>
      </c>
      <c r="E381" s="9" t="s">
        <v>15</v>
      </c>
      <c r="G381" s="3">
        <v>0.5</v>
      </c>
      <c r="I381" s="2" t="s">
        <v>286</v>
      </c>
      <c r="IL381"/>
      <c r="IM381"/>
      <c r="IN381"/>
      <c r="IO381"/>
      <c r="IP381"/>
      <c r="IQ381"/>
      <c r="IR381"/>
      <c r="IS381"/>
      <c r="IT381"/>
    </row>
    <row r="382" spans="1:254" ht="26.25" customHeight="1">
      <c r="A382" s="3">
        <f>SUM(A381+G381)</f>
        <v>616.8300000000005</v>
      </c>
      <c r="C382" s="3">
        <f>SUM(C381+G381)</f>
        <v>27.1</v>
      </c>
      <c r="E382" s="10" t="s">
        <v>12</v>
      </c>
      <c r="G382" s="3">
        <v>0.7</v>
      </c>
      <c r="I382" s="2" t="s">
        <v>21</v>
      </c>
      <c r="IL382"/>
      <c r="IM382"/>
      <c r="IN382"/>
      <c r="IO382"/>
      <c r="IP382"/>
      <c r="IQ382"/>
      <c r="IR382"/>
      <c r="IS382"/>
      <c r="IT382"/>
    </row>
    <row r="383" spans="1:254" ht="26.25" customHeight="1">
      <c r="A383" s="3">
        <f>SUM(A382+G382)</f>
        <v>617.5300000000005</v>
      </c>
      <c r="C383" s="3">
        <f>SUM(C382+G382)</f>
        <v>27.8</v>
      </c>
      <c r="E383" s="9" t="s">
        <v>15</v>
      </c>
      <c r="G383" s="3">
        <v>1.6</v>
      </c>
      <c r="I383" s="2" t="s">
        <v>20</v>
      </c>
      <c r="IL383"/>
      <c r="IM383"/>
      <c r="IN383"/>
      <c r="IO383"/>
      <c r="IP383"/>
      <c r="IQ383"/>
      <c r="IR383"/>
      <c r="IS383"/>
      <c r="IT383"/>
    </row>
    <row r="384" spans="1:254" ht="26.25" customHeight="1">
      <c r="A384" s="3">
        <f>SUM(A383+G383)</f>
        <v>619.1300000000006</v>
      </c>
      <c r="C384" s="3">
        <f>SUM(C383+G383)</f>
        <v>29.400000000000002</v>
      </c>
      <c r="E384" s="10" t="s">
        <v>12</v>
      </c>
      <c r="G384" s="3">
        <v>0.6000000000000001</v>
      </c>
      <c r="I384" s="2" t="s">
        <v>19</v>
      </c>
      <c r="IL384"/>
      <c r="IM384"/>
      <c r="IN384"/>
      <c r="IO384"/>
      <c r="IP384"/>
      <c r="IQ384"/>
      <c r="IR384"/>
      <c r="IS384"/>
      <c r="IT384"/>
    </row>
    <row r="385" spans="1:254" ht="26.25" customHeight="1">
      <c r="A385" s="3">
        <f>SUM(A384+G384)</f>
        <v>619.7300000000006</v>
      </c>
      <c r="C385" s="3">
        <f>SUM(C384+G384)</f>
        <v>30.000000000000004</v>
      </c>
      <c r="E385" s="9" t="s">
        <v>15</v>
      </c>
      <c r="G385" s="3">
        <v>0.7</v>
      </c>
      <c r="I385" s="2" t="s">
        <v>18</v>
      </c>
      <c r="IL385"/>
      <c r="IM385"/>
      <c r="IN385"/>
      <c r="IO385"/>
      <c r="IP385"/>
      <c r="IQ385"/>
      <c r="IR385"/>
      <c r="IS385"/>
      <c r="IT385"/>
    </row>
    <row r="386" spans="1:254" ht="26.25" customHeight="1">
      <c r="A386" s="3">
        <f>SUM(A385+G385)</f>
        <v>620.4300000000006</v>
      </c>
      <c r="C386" s="3">
        <f>SUM(C385+G385)</f>
        <v>30.700000000000003</v>
      </c>
      <c r="E386" s="10" t="s">
        <v>12</v>
      </c>
      <c r="G386" s="3">
        <v>0.7</v>
      </c>
      <c r="I386" s="2" t="s">
        <v>17</v>
      </c>
      <c r="IL386"/>
      <c r="IM386"/>
      <c r="IN386"/>
      <c r="IO386"/>
      <c r="IP386"/>
      <c r="IQ386"/>
      <c r="IR386"/>
      <c r="IS386"/>
      <c r="IT386"/>
    </row>
    <row r="387" spans="1:254" ht="26.25" customHeight="1">
      <c r="A387" s="3">
        <f>SUM(A386+G386)</f>
        <v>621.1300000000007</v>
      </c>
      <c r="C387" s="3">
        <f>SUM(C386+G386)</f>
        <v>31.400000000000002</v>
      </c>
      <c r="E387" s="9" t="s">
        <v>15</v>
      </c>
      <c r="G387" s="3">
        <v>0.4</v>
      </c>
      <c r="I387" s="2" t="s">
        <v>16</v>
      </c>
      <c r="IL387"/>
      <c r="IM387"/>
      <c r="IN387"/>
      <c r="IO387"/>
      <c r="IP387"/>
      <c r="IQ387"/>
      <c r="IR387"/>
      <c r="IS387"/>
      <c r="IT387"/>
    </row>
    <row r="388" spans="1:254" ht="26.25" customHeight="1">
      <c r="A388" s="3">
        <f>SUM(A387+G387)</f>
        <v>621.5300000000007</v>
      </c>
      <c r="C388" s="3">
        <f>SUM(C387+G387)</f>
        <v>31.8</v>
      </c>
      <c r="E388" s="10" t="s">
        <v>12</v>
      </c>
      <c r="G388" s="3">
        <v>0.8</v>
      </c>
      <c r="I388" s="2" t="s">
        <v>14</v>
      </c>
      <c r="IL388"/>
      <c r="IM388"/>
      <c r="IN388"/>
      <c r="IO388"/>
      <c r="IP388"/>
      <c r="IQ388"/>
      <c r="IR388"/>
      <c r="IS388"/>
      <c r="IT388"/>
    </row>
    <row r="389" spans="1:254" ht="26.25" customHeight="1">
      <c r="A389" s="3">
        <f>SUM(A388+G388)</f>
        <v>622.3300000000006</v>
      </c>
      <c r="C389" s="3">
        <f>SUM(C388+G388)</f>
        <v>32.6</v>
      </c>
      <c r="E389" s="4" t="s">
        <v>31</v>
      </c>
      <c r="G389" s="3">
        <v>0.1</v>
      </c>
      <c r="I389" s="2" t="s">
        <v>14</v>
      </c>
      <c r="IL389"/>
      <c r="IM389"/>
      <c r="IN389"/>
      <c r="IO389"/>
      <c r="IP389"/>
      <c r="IQ389"/>
      <c r="IR389"/>
      <c r="IS389"/>
      <c r="IT389"/>
    </row>
    <row r="390" spans="1:254" ht="26.25" customHeight="1">
      <c r="A390" s="3">
        <f>SUM(A389+G389)</f>
        <v>622.4300000000006</v>
      </c>
      <c r="C390" s="3">
        <f>SUM(C389+G389)</f>
        <v>32.7</v>
      </c>
      <c r="E390" s="9" t="s">
        <v>15</v>
      </c>
      <c r="I390" s="2" t="s">
        <v>287</v>
      </c>
      <c r="IL390"/>
      <c r="IM390"/>
      <c r="IN390"/>
      <c r="IO390"/>
      <c r="IP390"/>
      <c r="IQ390"/>
      <c r="IR390"/>
      <c r="IS390"/>
      <c r="IT390"/>
    </row>
    <row r="391" spans="1:254" ht="26.25" customHeight="1">
      <c r="A391" s="3">
        <f>SUM(A390+G390)</f>
        <v>622.4300000000006</v>
      </c>
      <c r="C391" s="3">
        <f>SUM(C390+G390)</f>
        <v>32.7</v>
      </c>
      <c r="E391" s="9"/>
      <c r="I391" s="2" t="s">
        <v>288</v>
      </c>
      <c r="IL391"/>
      <c r="IM391"/>
      <c r="IN391"/>
      <c r="IO391"/>
      <c r="IP391"/>
      <c r="IQ391"/>
      <c r="IR391"/>
      <c r="IS391"/>
      <c r="IT391"/>
    </row>
    <row r="392" spans="5:254" ht="26.25" customHeight="1">
      <c r="E392" s="4" t="s">
        <v>40</v>
      </c>
      <c r="I392" s="2" t="s">
        <v>289</v>
      </c>
      <c r="IL392"/>
      <c r="IM392"/>
      <c r="IN392"/>
      <c r="IO392"/>
      <c r="IP392"/>
      <c r="IQ392"/>
      <c r="IR392"/>
      <c r="IS392"/>
      <c r="IT392"/>
    </row>
    <row r="393" spans="5:254" ht="26.25" customHeight="1">
      <c r="E393" s="4" t="s">
        <v>42</v>
      </c>
      <c r="I393" s="2" t="s">
        <v>290</v>
      </c>
      <c r="IL393"/>
      <c r="IM393"/>
      <c r="IN393"/>
      <c r="IO393"/>
      <c r="IP393"/>
      <c r="IQ393"/>
      <c r="IR393"/>
      <c r="IS393"/>
      <c r="IT393"/>
    </row>
    <row r="394" spans="1:254" ht="26.25" customHeight="1">
      <c r="A394" s="3">
        <f>SUM(A393+G393)</f>
        <v>0</v>
      </c>
      <c r="C394" s="3">
        <f>SUM(C393+G393)</f>
        <v>0</v>
      </c>
      <c r="E394" s="10" t="s">
        <v>12</v>
      </c>
      <c r="G394" s="3">
        <v>0.1</v>
      </c>
      <c r="I394" s="2" t="s">
        <v>14</v>
      </c>
      <c r="IL394"/>
      <c r="IM394"/>
      <c r="IN394"/>
      <c r="IO394"/>
      <c r="IP394"/>
      <c r="IQ394"/>
      <c r="IR394"/>
      <c r="IS394"/>
      <c r="IT394"/>
    </row>
    <row r="395" spans="1:254" ht="26.25" customHeight="1">
      <c r="A395" s="3">
        <f>SUM(A394+G394)</f>
        <v>0.1</v>
      </c>
      <c r="C395" s="3">
        <f>SUM(C394+G394)</f>
        <v>0.1</v>
      </c>
      <c r="E395" s="10" t="s">
        <v>12</v>
      </c>
      <c r="G395" s="3">
        <v>0.2</v>
      </c>
      <c r="I395" s="2" t="s">
        <v>13</v>
      </c>
      <c r="IL395"/>
      <c r="IM395"/>
      <c r="IN395"/>
      <c r="IO395"/>
      <c r="IP395"/>
      <c r="IQ395"/>
      <c r="IR395"/>
      <c r="IS395"/>
      <c r="IT395"/>
    </row>
    <row r="396" spans="1:254" ht="26.25" customHeight="1">
      <c r="A396" s="3">
        <f>SUM(A395+G395)</f>
        <v>0.30000000000000004</v>
      </c>
      <c r="C396" s="3">
        <f>SUM(C395+G395)</f>
        <v>0.30000000000000004</v>
      </c>
      <c r="E396" s="9" t="s">
        <v>15</v>
      </c>
      <c r="G396" s="3">
        <v>0.1</v>
      </c>
      <c r="I396" s="2" t="s">
        <v>11</v>
      </c>
      <c r="IL396"/>
      <c r="IM396"/>
      <c r="IN396"/>
      <c r="IO396"/>
      <c r="IP396"/>
      <c r="IQ396"/>
      <c r="IR396"/>
      <c r="IS396"/>
      <c r="IT396"/>
    </row>
    <row r="397" spans="1:254" ht="26.25" customHeight="1">
      <c r="A397"/>
      <c r="B397"/>
      <c r="C397" s="9" t="s">
        <v>291</v>
      </c>
      <c r="E397" s="20"/>
      <c r="F397" s="16"/>
      <c r="G397" s="8"/>
      <c r="H397" s="16"/>
      <c r="I397" s="16"/>
      <c r="IL397"/>
      <c r="IM397"/>
      <c r="IN397"/>
      <c r="IO397"/>
      <c r="IP397"/>
      <c r="IQ397"/>
      <c r="IR397"/>
      <c r="IS397"/>
      <c r="IT397"/>
    </row>
    <row r="398" spans="1:254" ht="26.25" customHeight="1">
      <c r="A398"/>
      <c r="B398"/>
      <c r="C398" s="9" t="s">
        <v>292</v>
      </c>
      <c r="E398" s="20"/>
      <c r="I398" s="4"/>
      <c r="IL398"/>
      <c r="IM398"/>
      <c r="IN398"/>
      <c r="IO398"/>
      <c r="IP398"/>
      <c r="IQ398"/>
      <c r="IR398"/>
      <c r="IS398"/>
      <c r="IT398"/>
    </row>
    <row r="399" spans="1:254" ht="26.25" customHeight="1">
      <c r="A399"/>
      <c r="B399"/>
      <c r="C399" s="9" t="s">
        <v>293</v>
      </c>
      <c r="IL399"/>
      <c r="IM399"/>
      <c r="IN399"/>
      <c r="IO399"/>
      <c r="IP399"/>
      <c r="IQ399"/>
      <c r="IR399"/>
      <c r="IS399"/>
      <c r="IT399"/>
    </row>
    <row r="400" spans="1:254" ht="26.25" customHeight="1">
      <c r="A400"/>
      <c r="B400"/>
      <c r="C400"/>
      <c r="E400" s="2" t="s">
        <v>294</v>
      </c>
      <c r="IL400"/>
      <c r="IM400"/>
      <c r="IN400"/>
      <c r="IO400"/>
      <c r="IP400"/>
      <c r="IQ400"/>
      <c r="IR400"/>
      <c r="IS400"/>
      <c r="IT400"/>
    </row>
    <row r="401" spans="1:7" ht="24" customHeight="1">
      <c r="A401" s="20"/>
      <c r="C401" s="2"/>
      <c r="G401" s="20"/>
    </row>
    <row r="402" ht="24" customHeight="1">
      <c r="A402" s="3"/>
    </row>
  </sheetData>
  <sheetProtection/>
  <printOptions gridLines="1"/>
  <pageMargins left="0.25" right="0.25" top="0.5972222222222222" bottom="0.5" header="0" footer="0.5"/>
  <pageSetup horizontalDpi="300" verticalDpi="300" orientation="portrait" scale="63"/>
  <headerFooter alignWithMargins="0">
    <oddHeader>&amp;L&amp;"Geneva,Regular"&amp;10 200k Salisbury-Oakboro-Mt Gilead-Burnsville-Locust-Store-Salisbury</oddHeader>
    <oddFooter>&amp;L&amp;"Geneva,Regular"&amp;10For Emergenies use 911 - This event has no official Sag Support
To Report DNF and travel intentions to finish: call 704.433.4139 and 704.637.6289</oddFooter>
  </headerFooter>
  <rowBreaks count="12" manualBreakCount="12">
    <brk id="37" max="255" man="1"/>
    <brk id="55" max="255" man="1"/>
    <brk id="86" max="255" man="1"/>
    <brk id="121" max="255" man="1"/>
    <brk id="151" max="255" man="1"/>
    <brk id="182" max="255" man="1"/>
    <brk id="215" max="255" man="1"/>
    <brk id="232" max="255" man="1"/>
    <brk id="269" max="255" man="1"/>
    <brk id="308" max="255" man="1"/>
    <brk id="344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2011-01-07T20:31:33Z</cp:lastPrinted>
  <dcterms:created xsi:type="dcterms:W3CDTF">2008-12-25T06:35:46Z</dcterms:created>
  <dcterms:modified xsi:type="dcterms:W3CDTF">2014-08-07T02:47:34Z</dcterms:modified>
  <cp:category/>
  <cp:version/>
  <cp:contentType/>
  <cp:contentStatus/>
  <cp:revision>34</cp:revision>
</cp:coreProperties>
</file>