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<sst xmlns="http://schemas.openxmlformats.org/spreadsheetml/2006/main" count="284" uniqueCount="142">
  <si>
    <t>400k</t>
  </si>
  <si>
    <t xml:space="preserve"> Brevet – Lumberton -Roseboro – Sunset Beach</t>
  </si>
  <si>
    <t>0km   start: 02/01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</si>
  <si>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</si>
  <si>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</si>
  <si>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</si>
  <si>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</si>
  <si>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</si>
  <si>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</si>
  <si>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</si>
  <si>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</si>
  <si>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</si>
  <si>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</si>
  <si>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</si>
  <si>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</si>
  <si>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</si>
  <si>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</si>
  <si>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</si>
  <si>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</si>
  <si>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</si>
  <si>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</si>
  <si>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</si>
  <si>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</si>
  <si>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</si>
  <si>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</si>
  <si>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</si>
  <si>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</si>
  <si>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</si>
  <si>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</si>
  <si>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</si>
  <si>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</si>
  <si>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</si>
  <si>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</si>
  <si>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02/01 09:05</t>
  </si>
  <si>
    <t>Control</t>
  </si>
  <si>
    <t xml:space="preserve"> (44mi)   close: 02/01 11:44</t>
  </si>
  <si>
    <t>Roseboro – Garland</t>
  </si>
  <si>
    <t>Go back the direction you came from</t>
  </si>
  <si>
    <t>N East St</t>
  </si>
  <si>
    <t>Claudes Drag Rd</t>
  </si>
  <si>
    <t>NC-411</t>
  </si>
  <si>
    <t>Control Store – Garland</t>
  </si>
  <si>
    <t xml:space="preserve"> 94km    open: 02/01 09:46</t>
  </si>
  <si>
    <t xml:space="preserve"> (59mi)   close: 02/01 13:16</t>
  </si>
  <si>
    <t>Garland – Hallsboro</t>
  </si>
  <si>
    <t>Right</t>
  </si>
  <si>
    <t>US-701 S / NC-41 S – Caution BUSY</t>
  </si>
  <si>
    <t>Scotchman store on Left – White Lake Motel on left</t>
  </si>
  <si>
    <r>
      <t xml:space="preserve">Mercer Rd / Mercer Mill Rd - </t>
    </r>
    <r>
      <rPr>
        <b/>
        <sz val="20"/>
        <rFont val="Arial"/>
        <family val="2"/>
      </rPr>
      <t>CVS</t>
    </r>
  </si>
  <si>
    <t>NC-87</t>
  </si>
  <si>
    <t>Mercer Rd / Mercer Mill Rd</t>
  </si>
  <si>
    <t>EASY to Miss next turn</t>
  </si>
  <si>
    <t>Elkton Rd</t>
  </si>
  <si>
    <t>Hallsboro Rd – cross 211</t>
  </si>
  <si>
    <t>Hallsboro Rd</t>
  </si>
  <si>
    <t>Control Store – Hallsboro</t>
  </si>
  <si>
    <t xml:space="preserve"> 161km    open: 02/01 11:44</t>
  </si>
  <si>
    <t>(100mi)   close: 02/01 17:44</t>
  </si>
  <si>
    <t>Hallsboro - Shallotte</t>
  </si>
  <si>
    <t>Stay on</t>
  </si>
  <si>
    <t xml:space="preserve">Hallsboro Rd </t>
  </si>
  <si>
    <t>NC-130 W / New Britton Hwy E</t>
  </si>
  <si>
    <t>Store on Left</t>
  </si>
  <si>
    <t>Store on Left after crossing US-17</t>
  </si>
  <si>
    <t xml:space="preserve"> 211km    open: 02/01 13:14</t>
  </si>
  <si>
    <t>(131mi)   close: 02/01 21:04</t>
  </si>
  <si>
    <t>Shallotte – Sunset Beach</t>
  </si>
  <si>
    <t>NC-130 E / Whiteville Rd NW</t>
  </si>
  <si>
    <t>Blake Dr</t>
  </si>
  <si>
    <t xml:space="preserve">Village Rd </t>
  </si>
  <si>
    <t>Continue</t>
  </si>
  <si>
    <t xml:space="preserve">NC-179 S / Bricklanding Rd SW </t>
  </si>
  <si>
    <t xml:space="preserve">Hale Swamp Rd SW </t>
  </si>
  <si>
    <t xml:space="preserve">NC-179 S / Beach Dr SW </t>
  </si>
  <si>
    <t>Sunset Blvd</t>
  </si>
  <si>
    <t>to go over New Bridge</t>
  </si>
  <si>
    <t>Beach</t>
  </si>
  <si>
    <t>Information Control</t>
  </si>
  <si>
    <t xml:space="preserve"> 231km    open: 02/01 13:51</t>
  </si>
  <si>
    <t>(143mi)   close: 02/01 22:24</t>
  </si>
  <si>
    <t>Sunset Beach – Boardman</t>
  </si>
  <si>
    <t>U-Turn</t>
  </si>
  <si>
    <t>1 block from Pier - Continental Motel on Right – room</t>
  </si>
  <si>
    <t>NC-904 W / Seaside Rd SW</t>
  </si>
  <si>
    <t>McD and Kangaroo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</si>
  <si>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</si>
  <si>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</si>
  <si>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</si>
  <si>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</si>
  <si>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</si>
  <si>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Get what you need for the next 62 miles</t>
  </si>
  <si>
    <t>Go out far side of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</si>
  <si>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</si>
  <si>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</si>
  <si>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</si>
  <si>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</si>
  <si>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</si>
  <si>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</si>
  <si>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t xml:space="preserve"> Bear Left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</si>
  <si>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</si>
  <si>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</si>
  <si>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</si>
  <si>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</si>
  <si>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</si>
  <si>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</si>
  <si>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at Church</t>
  </si>
  <si>
    <t xml:space="preserve">Macedonia Church Rd </t>
  </si>
  <si>
    <t xml:space="preserve">Old Boardman Rd </t>
  </si>
  <si>
    <r>
      <t>Control – Boardman</t>
    </r>
    <r>
      <rPr>
        <b/>
        <sz val="12"/>
        <rFont val="Arial"/>
        <family val="2"/>
      </rPr>
      <t xml:space="preserve"> – Info-Color of sign</t>
    </r>
  </si>
  <si>
    <t xml:space="preserve"> 330km    open: 02/01 16:57</t>
  </si>
  <si>
    <t>(205mi)   close: 02/02 05:00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</si>
  <si>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</si>
  <si>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</si>
  <si>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</si>
  <si>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</si>
  <si>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</si>
  <si>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</si>
  <si>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</si>
  <si>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</si>
  <si>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</si>
  <si>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362km    open: 02/01 17:57</t>
  </si>
  <si>
    <t>(225mi)   close: 02/02 07:08</t>
  </si>
  <si>
    <t>Store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</si>
  <si>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</si>
  <si>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</si>
  <si>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</si>
  <si>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</si>
  <si>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</si>
  <si>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</si>
  <si>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</si>
  <si>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t xml:space="preserve">Snake Rd </t>
  </si>
  <si>
    <t>NC-41</t>
  </si>
  <si>
    <t>Hornets</t>
  </si>
  <si>
    <t xml:space="preserve">Linkhaw </t>
  </si>
  <si>
    <t>Fayetteville Rd</t>
  </si>
  <si>
    <t>Finish Control – Super 8</t>
  </si>
  <si>
    <t xml:space="preserve"> 404km    open: 02/01 19:08</t>
  </si>
  <si>
    <t>(251mi)   close: 02/02 10:00</t>
  </si>
  <si>
    <t>For Emergenies use 911 type services</t>
  </si>
  <si>
    <t>This event has no official Sag Support</t>
  </si>
  <si>
    <t>To Report DNF and travel intentions</t>
  </si>
  <si>
    <t xml:space="preserve">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</si>
</sst>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 horizontal="left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tabSelected="1" view="pageBreakPreview" zoomScaleSheetLayoutView="100" workbookViewId="0" topLeftCell="A1">
      <selection activeCell="C2" sqref="C2"/>
    </sheetView>
  </sheetViews>
  <sheetFormatPr defaultColWidth="12.57421875" defaultRowHeight="26.25" customHeight="1"/>
  <cols>
    <col min="1" max="1" width="11.14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52.140625" style="3" customWidth="1"/>
    <col min="10" max="10" width="8.8515625" style="4" customWidth="1"/>
    <col min="11" max="12" width="11.57421875" style="2" customWidth="1"/>
    <col min="13" max="13" width="11.57421875" style="0" customWidth="1"/>
    <col min="14" max="14" width="11.57421875" style="4" customWidth="1"/>
    <col min="15" max="16384" width="11.57421875" style="2" customWidth="1"/>
  </cols>
  <sheetData>
    <row r="1" spans="1:3" ht="26.25" customHeight="1">
      <c r="A1" s="1" t="s">
        <v>0</v>
      </c>
      <c r="C1" s="5" t="s">
        <v>1</v>
      </c>
    </row>
    <row r="2" spans="1:25" ht="21" customHeight="1">
      <c r="A2" s="6"/>
      <c r="B2"/>
      <c r="I2" s="3" t="s">
        <v>2</v>
      </c>
      <c r="J2" s="2"/>
      <c r="X2"/>
      <c r="Y2" s="4"/>
    </row>
    <row r="3" spans="5:25" ht="12" customHeight="1">
      <c r="E3" s="7"/>
      <c r="I3" s="8" t="s">
        <v>3</v>
      </c>
      <c r="X3"/>
      <c r="Y3" s="4"/>
    </row>
    <row r="4" spans="1:25" ht="26.25" customHeight="1">
      <c r="A4" s="1" t="s">
        <v>4</v>
      </c>
      <c r="B4" s="9"/>
      <c r="C4" s="1" t="s">
        <v>5</v>
      </c>
      <c r="D4" s="9"/>
      <c r="E4" s="3" t="s">
        <v>6</v>
      </c>
      <c r="F4" s="9"/>
      <c r="G4" s="10" t="s">
        <v>7</v>
      </c>
      <c r="H4" s="9"/>
      <c r="I4" s="3" t="s">
        <v>8</v>
      </c>
      <c r="K4"/>
      <c r="L4"/>
      <c r="N4"/>
      <c r="O4"/>
      <c r="P4"/>
      <c r="X4"/>
      <c r="Y4" s="4"/>
    </row>
    <row r="5" spans="6:25" ht="12" customHeight="1">
      <c r="F5" s="11"/>
      <c r="H5" s="9"/>
      <c r="K5"/>
      <c r="L5"/>
      <c r="N5"/>
      <c r="O5"/>
      <c r="P5"/>
      <c r="X5"/>
      <c r="Y5" s="4"/>
    </row>
    <row r="6" spans="1:256" s="2" customFormat="1" ht="26.25" customHeight="1">
      <c r="A6" s="12">
        <v>0</v>
      </c>
      <c r="C6" s="12">
        <v>0</v>
      </c>
      <c r="E6" s="9"/>
      <c r="G6" s="12">
        <v>0.1</v>
      </c>
      <c r="I6" s="2" t="s">
        <v>9</v>
      </c>
      <c r="K6" s="13"/>
      <c r="IV6"/>
    </row>
    <row r="7" spans="1:256" s="2" customFormat="1" ht="26.25" customHeight="1">
      <c r="A7" s="12">
        <f>SUM(G6)+A6</f>
        <v>0.1</v>
      </c>
      <c r="C7" s="12">
        <f>SUM(G6)+C6</f>
        <v>0.1</v>
      </c>
      <c r="E7" s="3" t="s">
        <v>10</v>
      </c>
      <c r="G7" s="12">
        <v>0.1</v>
      </c>
      <c r="I7" s="2" t="s">
        <v>11</v>
      </c>
      <c r="K7" s="14"/>
      <c r="IV7"/>
    </row>
    <row r="8" spans="1:256" s="2" customFormat="1" ht="26.25" customHeight="1">
      <c r="A8" s="12">
        <f>SUM(G7)+A7</f>
        <v>0.2</v>
      </c>
      <c r="C8" s="12">
        <f>SUM(G7)+C7</f>
        <v>0.2</v>
      </c>
      <c r="E8" s="15" t="s">
        <v>12</v>
      </c>
      <c r="G8" s="12">
        <v>0.2</v>
      </c>
      <c r="I8" s="2" t="s">
        <v>13</v>
      </c>
      <c r="K8" s="14"/>
      <c r="IV8"/>
    </row>
    <row r="9" spans="1:256" s="2" customFormat="1" ht="26.25" customHeight="1">
      <c r="A9" s="12">
        <f>SUM(G8)+A8</f>
        <v>0.4</v>
      </c>
      <c r="C9" s="12">
        <f>SUM(G8)+C8</f>
        <v>0.4</v>
      </c>
      <c r="E9" s="9" t="s">
        <v>14</v>
      </c>
      <c r="G9" s="12">
        <v>0.2</v>
      </c>
      <c r="I9" s="2" t="s">
        <v>15</v>
      </c>
      <c r="K9" s="14"/>
      <c r="IV9"/>
    </row>
    <row r="10" spans="1:256" s="2" customFormat="1" ht="26.25" customHeight="1">
      <c r="A10" s="12">
        <f>SUM(G9)+A9</f>
        <v>0.6000000000000001</v>
      </c>
      <c r="C10" s="12">
        <f>SUM(G9)+C9</f>
        <v>0.6000000000000001</v>
      </c>
      <c r="E10" s="3" t="s">
        <v>10</v>
      </c>
      <c r="G10" s="12">
        <v>0.2</v>
      </c>
      <c r="I10" s="2" t="s">
        <v>16</v>
      </c>
      <c r="K10" s="14"/>
      <c r="IV10"/>
    </row>
    <row r="11" spans="1:256" s="2" customFormat="1" ht="26.25" customHeight="1">
      <c r="A11" s="12">
        <f>SUM(G10)+A10</f>
        <v>0.8</v>
      </c>
      <c r="C11" s="12">
        <f>SUM(G10)+C10</f>
        <v>0.8</v>
      </c>
      <c r="E11" s="9" t="s">
        <v>14</v>
      </c>
      <c r="G11" s="12">
        <v>1</v>
      </c>
      <c r="I11" s="2" t="s">
        <v>17</v>
      </c>
      <c r="K11" s="14"/>
      <c r="IV11"/>
    </row>
    <row r="12" spans="1:256" s="2" customFormat="1" ht="26.25" customHeight="1">
      <c r="A12" s="12">
        <f>SUM(G11)+A11</f>
        <v>1.8</v>
      </c>
      <c r="C12" s="12">
        <f>SUM(G11)+C11</f>
        <v>1.8</v>
      </c>
      <c r="E12" s="3" t="s">
        <v>10</v>
      </c>
      <c r="G12" s="12">
        <v>0.1</v>
      </c>
      <c r="I12" s="2" t="s">
        <v>18</v>
      </c>
      <c r="K12" s="14"/>
      <c r="IV12"/>
    </row>
    <row r="13" spans="1:256" s="2" customFormat="1" ht="26.25" customHeight="1">
      <c r="A13" s="12">
        <f>SUM(G12)+A12</f>
        <v>1.9000000000000001</v>
      </c>
      <c r="C13" s="12">
        <f>SUM(G12)+C12</f>
        <v>1.9000000000000001</v>
      </c>
      <c r="E13" s="9" t="s">
        <v>14</v>
      </c>
      <c r="G13" s="12">
        <v>2.3</v>
      </c>
      <c r="I13" s="2" t="s">
        <v>19</v>
      </c>
      <c r="K13" s="14"/>
      <c r="IV13"/>
    </row>
    <row r="14" spans="1:256" s="2" customFormat="1" ht="26.25" customHeight="1">
      <c r="A14" s="12">
        <f>SUM(G13)+A13</f>
        <v>4.2</v>
      </c>
      <c r="C14" s="12">
        <f>SUM(G13)+C13</f>
        <v>4.2</v>
      </c>
      <c r="E14" s="9" t="s">
        <v>14</v>
      </c>
      <c r="G14" s="12">
        <v>1.5</v>
      </c>
      <c r="I14" s="2" t="s">
        <v>20</v>
      </c>
      <c r="K14" s="14"/>
      <c r="IV14"/>
    </row>
    <row r="15" spans="1:256" s="2" customFormat="1" ht="26.25" customHeight="1">
      <c r="A15" s="12"/>
      <c r="C15" s="12"/>
      <c r="E15" s="15"/>
      <c r="G15" s="12"/>
      <c r="K15" s="14"/>
      <c r="IV15"/>
    </row>
    <row r="16" spans="1:256" s="2" customFormat="1" ht="26.25" customHeight="1">
      <c r="A16" s="12"/>
      <c r="C16" s="12"/>
      <c r="E16" s="15" t="s">
        <v>12</v>
      </c>
      <c r="G16" s="12">
        <v>0.1</v>
      </c>
      <c r="I16" s="2" t="s">
        <v>21</v>
      </c>
      <c r="K16" s="14"/>
      <c r="IV16"/>
    </row>
    <row r="17" spans="1:256" s="2" customFormat="1" ht="26.25" customHeight="1">
      <c r="A17" s="12">
        <f>SUM(G14)+A14</f>
        <v>5.7</v>
      </c>
      <c r="C17" s="12">
        <f>SUM(G14)+C14</f>
        <v>5.7</v>
      </c>
      <c r="E17" s="3" t="s">
        <v>22</v>
      </c>
      <c r="G17" s="12">
        <v>1.8</v>
      </c>
      <c r="I17" s="3" t="s">
        <v>23</v>
      </c>
      <c r="K17" s="14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10</v>
      </c>
      <c r="F18"/>
      <c r="G18" s="12">
        <v>9.3</v>
      </c>
      <c r="I18" s="3" t="s">
        <v>24</v>
      </c>
      <c r="X18"/>
      <c r="Y18" s="4"/>
    </row>
    <row r="19" spans="1:25" ht="26.25" customHeight="1">
      <c r="A19" s="1">
        <f>SUM(G18+A18)</f>
        <v>16.8</v>
      </c>
      <c r="C19" s="1">
        <f>SUM(G18+C18)</f>
        <v>16.8</v>
      </c>
      <c r="E19" s="9" t="s">
        <v>14</v>
      </c>
      <c r="F19"/>
      <c r="G19" s="12">
        <v>4.6</v>
      </c>
      <c r="I19" s="3" t="s">
        <v>25</v>
      </c>
      <c r="X19"/>
      <c r="Y19" s="4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10</v>
      </c>
      <c r="F20"/>
      <c r="G20" s="12">
        <v>0.28</v>
      </c>
      <c r="I20" s="3" t="s">
        <v>26</v>
      </c>
      <c r="Q20"/>
      <c r="X20"/>
      <c r="Y20" s="4"/>
    </row>
    <row r="21" spans="1:25" ht="26.25" customHeight="1">
      <c r="A21" s="1">
        <f>SUM(G20+A20)</f>
        <v>21.68</v>
      </c>
      <c r="C21" s="1">
        <f>SUM(G20+C20)</f>
        <v>21.68</v>
      </c>
      <c r="E21" s="9" t="s">
        <v>14</v>
      </c>
      <c r="F21"/>
      <c r="G21" s="12">
        <v>7.42</v>
      </c>
      <c r="I21" s="3" t="s">
        <v>27</v>
      </c>
      <c r="Q21"/>
      <c r="X21"/>
      <c r="Y21" s="4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10</v>
      </c>
      <c r="F22"/>
      <c r="G22" s="12">
        <v>13.4</v>
      </c>
      <c r="I22" s="3" t="s">
        <v>28</v>
      </c>
      <c r="K22"/>
      <c r="L22"/>
      <c r="N22" s="16"/>
      <c r="O22"/>
      <c r="P22"/>
      <c r="Q22"/>
      <c r="X22"/>
      <c r="Y22" s="4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10</v>
      </c>
      <c r="F23"/>
      <c r="G23" s="12">
        <v>1.5</v>
      </c>
      <c r="I23" s="3" t="s">
        <v>28</v>
      </c>
      <c r="K23"/>
      <c r="L23"/>
      <c r="N23" s="16"/>
      <c r="O23"/>
      <c r="P23"/>
      <c r="Q23"/>
      <c r="X23"/>
      <c r="Y23" s="4"/>
    </row>
    <row r="24" spans="1:25" ht="26.25" customHeight="1">
      <c r="A24" s="1">
        <f>SUM(G23+A23)</f>
        <v>44</v>
      </c>
      <c r="C24" s="1">
        <f>SUM(G23+C23)</f>
        <v>44</v>
      </c>
      <c r="E24" s="3" t="s">
        <v>10</v>
      </c>
      <c r="F24"/>
      <c r="G24" s="12">
        <v>0.30000000000000004</v>
      </c>
      <c r="I24" s="3" t="s">
        <v>29</v>
      </c>
      <c r="K24"/>
      <c r="L24"/>
      <c r="N24" s="16"/>
      <c r="O24"/>
      <c r="P24"/>
      <c r="Q24"/>
      <c r="X24"/>
      <c r="Y24" s="4"/>
    </row>
    <row r="25" spans="4:25" ht="26.25" customHeight="1">
      <c r="D25"/>
      <c r="E25" s="3" t="s">
        <v>30</v>
      </c>
      <c r="F25"/>
      <c r="G25" s="12"/>
      <c r="K25"/>
      <c r="L25"/>
      <c r="N25" s="16"/>
      <c r="O25"/>
      <c r="P25"/>
      <c r="Q25"/>
      <c r="X25"/>
      <c r="Y25" s="4"/>
    </row>
    <row r="26" spans="1:25" ht="26.25" customHeight="1">
      <c r="A26" s="1">
        <f>SUM(G24+A24)</f>
        <v>44.3</v>
      </c>
      <c r="C26" s="1">
        <f>SUM(G24+C24)</f>
        <v>44.3</v>
      </c>
      <c r="E26" s="9" t="s">
        <v>14</v>
      </c>
      <c r="F26"/>
      <c r="G26" s="12"/>
      <c r="I26" s="3" t="s">
        <v>31</v>
      </c>
      <c r="X26"/>
      <c r="Y26" s="4"/>
    </row>
    <row r="27" spans="5:25" ht="26.25" customHeight="1">
      <c r="E27" s="15" t="s">
        <v>32</v>
      </c>
      <c r="I27" s="3" t="s">
        <v>33</v>
      </c>
      <c r="K27"/>
      <c r="L27"/>
      <c r="N27" s="16"/>
      <c r="O27"/>
      <c r="P27"/>
      <c r="Q27"/>
      <c r="X27"/>
      <c r="Y27" s="4"/>
    </row>
    <row r="28" spans="5:25" ht="26.25" customHeight="1">
      <c r="E28" s="15" t="s">
        <v>34</v>
      </c>
      <c r="I28" s="3" t="s">
        <v>35</v>
      </c>
      <c r="K28"/>
      <c r="L28"/>
      <c r="N28" s="16"/>
      <c r="O28"/>
      <c r="P28"/>
      <c r="Q28"/>
      <c r="X28"/>
      <c r="Y28" s="4"/>
    </row>
    <row r="29" spans="1:17" ht="26.25" customHeight="1">
      <c r="A29" s="1" t="s">
        <v>0</v>
      </c>
      <c r="K29"/>
      <c r="L29"/>
      <c r="N29" s="16"/>
      <c r="O29"/>
      <c r="P29"/>
      <c r="Q29"/>
    </row>
    <row r="30" spans="9:17" ht="12" customHeight="1">
      <c r="I30" s="8" t="s">
        <v>36</v>
      </c>
      <c r="K30"/>
      <c r="L30"/>
      <c r="N30"/>
      <c r="O30"/>
      <c r="P30"/>
      <c r="Q30"/>
    </row>
    <row r="31" spans="1:17" ht="26.25" customHeight="1">
      <c r="A31" s="1" t="s">
        <v>4</v>
      </c>
      <c r="B31" s="9"/>
      <c r="C31" s="1" t="s">
        <v>5</v>
      </c>
      <c r="D31" s="9"/>
      <c r="E31" s="3" t="s">
        <v>6</v>
      </c>
      <c r="F31" s="9"/>
      <c r="G31" s="10" t="s">
        <v>7</v>
      </c>
      <c r="H31" s="9"/>
      <c r="I31" s="3" t="s">
        <v>8</v>
      </c>
      <c r="K31"/>
      <c r="L31"/>
      <c r="N31"/>
      <c r="O31"/>
      <c r="P31"/>
      <c r="Q31"/>
    </row>
    <row r="32" spans="6:17" ht="12" customHeight="1">
      <c r="F32" s="11"/>
      <c r="H32" s="9"/>
      <c r="K32"/>
      <c r="L32"/>
      <c r="N32"/>
      <c r="O32"/>
      <c r="P32"/>
      <c r="Q32"/>
    </row>
    <row r="33" spans="1:11" s="18" customFormat="1" ht="25.5" customHeight="1">
      <c r="A33" s="17"/>
      <c r="C33" s="17"/>
      <c r="E33" s="2" t="s">
        <v>37</v>
      </c>
      <c r="G33" s="17"/>
      <c r="K33" s="13"/>
    </row>
    <row r="34" spans="1:18" ht="26.25" customHeight="1">
      <c r="A34" s="1">
        <f>A26</f>
        <v>44.3</v>
      </c>
      <c r="C34" s="1">
        <v>0</v>
      </c>
      <c r="E34" s="3" t="s">
        <v>10</v>
      </c>
      <c r="G34" s="12">
        <v>0.7</v>
      </c>
      <c r="I34" s="2" t="s">
        <v>38</v>
      </c>
      <c r="K34"/>
      <c r="L34"/>
      <c r="N34"/>
      <c r="Q34"/>
      <c r="R34" s="4"/>
    </row>
    <row r="35" spans="1:18" ht="26.25" customHeight="1">
      <c r="A35" s="1">
        <f>SUM(G34+A34)</f>
        <v>45</v>
      </c>
      <c r="C35" s="1">
        <f>SUM(G34+C34)</f>
        <v>0.7000000000000001</v>
      </c>
      <c r="E35" s="15" t="s">
        <v>12</v>
      </c>
      <c r="G35" s="12">
        <v>2.2</v>
      </c>
      <c r="I35" s="2" t="s">
        <v>39</v>
      </c>
      <c r="K35"/>
      <c r="L35"/>
      <c r="N35"/>
      <c r="Q35"/>
      <c r="R35" s="4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10</v>
      </c>
      <c r="G36" s="12">
        <v>11.4</v>
      </c>
      <c r="I36" s="2" t="s">
        <v>40</v>
      </c>
      <c r="K36"/>
      <c r="L36"/>
      <c r="N36"/>
      <c r="Q36"/>
      <c r="R36" s="4"/>
    </row>
    <row r="37" spans="1:18" ht="26.25" customHeight="1">
      <c r="A37" s="1">
        <f>SUM(G36+A36)</f>
        <v>58.6</v>
      </c>
      <c r="C37" s="1">
        <f>SUM(G36+C36)</f>
        <v>14.3</v>
      </c>
      <c r="E37" s="3" t="s">
        <v>10</v>
      </c>
      <c r="F37"/>
      <c r="G37" s="12"/>
      <c r="I37" s="3" t="s">
        <v>41</v>
      </c>
      <c r="K37"/>
      <c r="L37"/>
      <c r="N37"/>
      <c r="Q37"/>
      <c r="R37" s="4"/>
    </row>
    <row r="38" spans="5:18" ht="26.25" customHeight="1">
      <c r="E38" s="15" t="s">
        <v>32</v>
      </c>
      <c r="I38" s="3" t="s">
        <v>42</v>
      </c>
      <c r="K38"/>
      <c r="L38"/>
      <c r="N38"/>
      <c r="Q38"/>
      <c r="R38" s="4"/>
    </row>
    <row r="39" spans="5:18" ht="26.25" customHeight="1">
      <c r="E39" s="15" t="s">
        <v>34</v>
      </c>
      <c r="I39" s="3" t="s">
        <v>43</v>
      </c>
      <c r="K39"/>
      <c r="L39"/>
      <c r="N39"/>
      <c r="Q39"/>
      <c r="R39" s="4"/>
    </row>
    <row r="40" spans="5:18" ht="26.25" customHeight="1">
      <c r="E40" s="15"/>
      <c r="K40"/>
      <c r="L40"/>
      <c r="N40"/>
      <c r="Q40"/>
      <c r="R40" s="4"/>
    </row>
    <row r="41" spans="1:17" ht="26.25" customHeight="1">
      <c r="A41" s="12" t="s">
        <v>0</v>
      </c>
      <c r="K41"/>
      <c r="L41"/>
      <c r="N41" s="16"/>
      <c r="O41"/>
      <c r="P41"/>
      <c r="Q41"/>
    </row>
    <row r="42" spans="9:17" ht="12" customHeight="1">
      <c r="I42" s="8" t="s">
        <v>44</v>
      </c>
      <c r="K42"/>
      <c r="L42"/>
      <c r="N42"/>
      <c r="O42"/>
      <c r="P42"/>
      <c r="Q42"/>
    </row>
    <row r="43" spans="1:17" ht="26.25" customHeight="1">
      <c r="A43" s="1" t="s">
        <v>4</v>
      </c>
      <c r="B43" s="9"/>
      <c r="C43" s="1" t="s">
        <v>5</v>
      </c>
      <c r="D43" s="9"/>
      <c r="E43" s="3" t="s">
        <v>6</v>
      </c>
      <c r="F43" s="9"/>
      <c r="G43" s="10" t="s">
        <v>7</v>
      </c>
      <c r="H43" s="9"/>
      <c r="I43" s="3" t="s">
        <v>8</v>
      </c>
      <c r="K43"/>
      <c r="L43"/>
      <c r="N43"/>
      <c r="O43"/>
      <c r="P43"/>
      <c r="Q43"/>
    </row>
    <row r="44" spans="6:17" ht="12" customHeight="1">
      <c r="F44" s="11"/>
      <c r="H44" s="9"/>
      <c r="K44"/>
      <c r="L44"/>
      <c r="N44"/>
      <c r="O44"/>
      <c r="P44"/>
      <c r="Q44"/>
    </row>
    <row r="45" spans="1:16" ht="26.25" customHeight="1">
      <c r="A45" s="1">
        <f>A37</f>
        <v>58.6</v>
      </c>
      <c r="C45" s="1">
        <v>0</v>
      </c>
      <c r="E45" s="3" t="s">
        <v>10</v>
      </c>
      <c r="G45" s="12">
        <v>0.1</v>
      </c>
      <c r="I45" s="2" t="s">
        <v>40</v>
      </c>
      <c r="J45" s="2"/>
      <c r="K45"/>
      <c r="L45"/>
      <c r="N45"/>
      <c r="O45"/>
      <c r="P45"/>
    </row>
    <row r="46" spans="1:16" ht="26.25" customHeight="1">
      <c r="A46" s="1">
        <f>SUM(G45+A45)</f>
        <v>58.7</v>
      </c>
      <c r="C46" s="1">
        <f>SUM(G45+C45)</f>
        <v>0.1</v>
      </c>
      <c r="E46" s="9" t="s">
        <v>45</v>
      </c>
      <c r="G46" s="12">
        <v>18.7</v>
      </c>
      <c r="I46" s="19" t="s">
        <v>46</v>
      </c>
      <c r="J46" s="2"/>
      <c r="K46"/>
      <c r="L46"/>
      <c r="N46"/>
      <c r="O46"/>
      <c r="P46"/>
    </row>
    <row r="47" spans="1:14" s="2" customFormat="1" ht="26.25" customHeight="1">
      <c r="A47" s="1">
        <f>SUM(11.1+A46)</f>
        <v>69.8</v>
      </c>
      <c r="C47" s="1">
        <v>11.1</v>
      </c>
      <c r="E47" s="3" t="s">
        <v>47</v>
      </c>
      <c r="F47"/>
      <c r="G47" s="12"/>
      <c r="K47"/>
      <c r="N47" s="4"/>
    </row>
    <row r="48" spans="1:16" ht="26.25" customHeight="1">
      <c r="A48" s="1">
        <f>SUM(G46+A46)</f>
        <v>77.4</v>
      </c>
      <c r="C48" s="1">
        <f>SUM(G46+C46)</f>
        <v>18.8</v>
      </c>
      <c r="E48" s="3" t="s">
        <v>10</v>
      </c>
      <c r="G48" s="12">
        <v>1.6</v>
      </c>
      <c r="I48" s="2" t="s">
        <v>48</v>
      </c>
      <c r="J48" s="2"/>
      <c r="K48"/>
      <c r="L48"/>
      <c r="N48"/>
      <c r="O48"/>
      <c r="P48"/>
    </row>
    <row r="49" spans="1:16" ht="26.25" customHeight="1">
      <c r="A49" s="1">
        <f>SUM(G48+A48)</f>
        <v>79</v>
      </c>
      <c r="C49" s="1">
        <f>SUM(G48+C48)</f>
        <v>20.400000000000002</v>
      </c>
      <c r="E49" s="9" t="s">
        <v>45</v>
      </c>
      <c r="G49" s="12">
        <v>0.1</v>
      </c>
      <c r="I49" s="2" t="s">
        <v>49</v>
      </c>
      <c r="J49" s="2"/>
      <c r="K49"/>
      <c r="L49"/>
      <c r="N49"/>
      <c r="O49"/>
      <c r="P49"/>
    </row>
    <row r="50" spans="1:16" ht="26.25" customHeight="1">
      <c r="A50" s="1">
        <f>SUM(G49+A49)</f>
        <v>79.1</v>
      </c>
      <c r="C50" s="1">
        <f>SUM(G49+C49)</f>
        <v>20.500000000000004</v>
      </c>
      <c r="E50" s="3" t="s">
        <v>10</v>
      </c>
      <c r="G50" s="12">
        <v>4.2</v>
      </c>
      <c r="I50" s="2" t="s">
        <v>50</v>
      </c>
      <c r="J50" s="2"/>
      <c r="K50"/>
      <c r="L50"/>
      <c r="N50"/>
      <c r="O50"/>
      <c r="P50"/>
    </row>
    <row r="51" spans="7:16" ht="26.25" customHeight="1">
      <c r="G51" s="20" t="s">
        <v>51</v>
      </c>
      <c r="I51" s="2"/>
      <c r="J51" s="2"/>
      <c r="K51"/>
      <c r="L51"/>
      <c r="N51"/>
      <c r="O51"/>
      <c r="P51"/>
    </row>
    <row r="52" spans="1:16" ht="26.25" customHeight="1">
      <c r="A52" s="1">
        <f>SUM(G50+A50)</f>
        <v>83.3</v>
      </c>
      <c r="C52" s="1">
        <f>SUM(G50+C50)</f>
        <v>24.700000000000003</v>
      </c>
      <c r="E52" s="3" t="s">
        <v>10</v>
      </c>
      <c r="G52" s="12">
        <v>6.4</v>
      </c>
      <c r="I52" s="2" t="s">
        <v>52</v>
      </c>
      <c r="J52" s="2"/>
      <c r="K52"/>
      <c r="L52"/>
      <c r="N52"/>
      <c r="O52"/>
      <c r="P52"/>
    </row>
    <row r="53" spans="1:16" ht="26.25" customHeight="1">
      <c r="A53" s="1">
        <f>SUM(G52+A52)</f>
        <v>89.7</v>
      </c>
      <c r="C53" s="1">
        <f>SUM(G52+C52)</f>
        <v>31.1</v>
      </c>
      <c r="E53" s="15" t="s">
        <v>12</v>
      </c>
      <c r="G53" s="12">
        <v>0.5</v>
      </c>
      <c r="I53" s="2" t="s">
        <v>53</v>
      </c>
      <c r="J53" s="2"/>
      <c r="K53"/>
      <c r="L53"/>
      <c r="N53"/>
      <c r="O53"/>
      <c r="P53"/>
    </row>
    <row r="54" spans="1:16" ht="26.25" customHeight="1">
      <c r="A54" s="1">
        <f>SUM(G53+A53)</f>
        <v>90.2</v>
      </c>
      <c r="C54" s="1">
        <f>SUM(G53+C53)</f>
        <v>31.6</v>
      </c>
      <c r="E54" s="15" t="s">
        <v>22</v>
      </c>
      <c r="G54" s="12">
        <v>9.8</v>
      </c>
      <c r="I54" s="2" t="s">
        <v>54</v>
      </c>
      <c r="J54" s="2"/>
      <c r="K54"/>
      <c r="L54"/>
      <c r="N54"/>
      <c r="O54"/>
      <c r="P54"/>
    </row>
    <row r="55" spans="1:16" ht="26.25" customHeight="1">
      <c r="A55" s="1">
        <f>SUM(G54+A54)</f>
        <v>100</v>
      </c>
      <c r="C55" s="1">
        <f>SUM(G54+C54)</f>
        <v>41.400000000000006</v>
      </c>
      <c r="E55" s="3" t="s">
        <v>10</v>
      </c>
      <c r="G55" s="12"/>
      <c r="I55" s="2" t="s">
        <v>55</v>
      </c>
      <c r="J55" s="2"/>
      <c r="K55"/>
      <c r="L55"/>
      <c r="N55"/>
      <c r="O55"/>
      <c r="P55"/>
    </row>
    <row r="56" spans="5:16" ht="26.25" customHeight="1">
      <c r="E56" s="15" t="s">
        <v>32</v>
      </c>
      <c r="G56" s="12"/>
      <c r="I56" s="2" t="s">
        <v>56</v>
      </c>
      <c r="J56" s="2"/>
      <c r="K56"/>
      <c r="L56"/>
      <c r="N56"/>
      <c r="O56"/>
      <c r="P56"/>
    </row>
    <row r="57" spans="5:16" ht="26.25" customHeight="1">
      <c r="E57" s="15" t="s">
        <v>34</v>
      </c>
      <c r="G57" s="12"/>
      <c r="I57" s="2" t="s">
        <v>57</v>
      </c>
      <c r="J57" s="2"/>
      <c r="K57"/>
      <c r="L57"/>
      <c r="N57"/>
      <c r="O57"/>
      <c r="P57"/>
    </row>
    <row r="58" spans="1:16" ht="26.25" customHeight="1">
      <c r="A58" s="1" t="s">
        <v>0</v>
      </c>
      <c r="E58" s="15"/>
      <c r="K58"/>
      <c r="L58"/>
      <c r="N58"/>
      <c r="O58"/>
      <c r="P58"/>
    </row>
    <row r="59" spans="9:17" ht="12" customHeight="1">
      <c r="I59" s="8" t="s">
        <v>58</v>
      </c>
      <c r="K59"/>
      <c r="L59"/>
      <c r="N59"/>
      <c r="O59"/>
      <c r="P59"/>
      <c r="Q59"/>
    </row>
    <row r="60" spans="1:17" ht="26.25" customHeight="1">
      <c r="A60" s="1" t="s">
        <v>4</v>
      </c>
      <c r="B60" s="9"/>
      <c r="C60" s="1" t="s">
        <v>5</v>
      </c>
      <c r="D60" s="9"/>
      <c r="E60" s="3" t="s">
        <v>6</v>
      </c>
      <c r="F60" s="9"/>
      <c r="G60" s="10" t="s">
        <v>7</v>
      </c>
      <c r="H60" s="9"/>
      <c r="I60" s="3" t="s">
        <v>8</v>
      </c>
      <c r="K60"/>
      <c r="L60"/>
      <c r="N60"/>
      <c r="O60"/>
      <c r="P60"/>
      <c r="Q60"/>
    </row>
    <row r="61" spans="6:17" ht="12" customHeight="1">
      <c r="F61" s="11"/>
      <c r="H61" s="9"/>
      <c r="K61"/>
      <c r="L61"/>
      <c r="N61"/>
      <c r="O61"/>
      <c r="P61"/>
      <c r="Q61"/>
    </row>
    <row r="62" spans="1:256" ht="26.25" customHeight="1">
      <c r="A62" s="1">
        <f>A55</f>
        <v>100</v>
      </c>
      <c r="C62" s="1">
        <v>0</v>
      </c>
      <c r="D62"/>
      <c r="E62" s="3" t="s">
        <v>10</v>
      </c>
      <c r="G62" s="12">
        <v>0.1</v>
      </c>
      <c r="I62" s="2" t="s">
        <v>55</v>
      </c>
      <c r="J62" s="2"/>
      <c r="K62"/>
      <c r="L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6.25" customHeight="1">
      <c r="A63" s="1">
        <f>SUM(G62+A62)</f>
        <v>100.1</v>
      </c>
      <c r="C63" s="1">
        <f>SUM(G62+C62)</f>
        <v>0.1</v>
      </c>
      <c r="D63"/>
      <c r="E63" s="15" t="s">
        <v>59</v>
      </c>
      <c r="G63" s="12">
        <v>6.6</v>
      </c>
      <c r="I63" s="3" t="s">
        <v>54</v>
      </c>
      <c r="J63" s="2"/>
      <c r="K63"/>
      <c r="L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6.25" customHeight="1">
      <c r="A64" s="1">
        <f>SUM(G63+A63)</f>
        <v>106.69999999999999</v>
      </c>
      <c r="C64" s="1">
        <f>SUM(G63+C63)</f>
        <v>6.699999999999999</v>
      </c>
      <c r="D64"/>
      <c r="E64" s="3" t="s">
        <v>10</v>
      </c>
      <c r="G64" s="12">
        <v>3.3</v>
      </c>
      <c r="I64" s="2" t="s">
        <v>60</v>
      </c>
      <c r="J64" s="2"/>
      <c r="K64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>
      <c r="A65" s="1">
        <f>SUM(G64+A64)</f>
        <v>109.99999999999999</v>
      </c>
      <c r="C65" s="1">
        <f>SUM(G64+C64)</f>
        <v>10</v>
      </c>
      <c r="D65"/>
      <c r="E65" s="3" t="s">
        <v>10</v>
      </c>
      <c r="G65" s="12">
        <v>20.8</v>
      </c>
      <c r="I65" s="2" t="s">
        <v>61</v>
      </c>
      <c r="J65" s="2"/>
      <c r="K65"/>
      <c r="L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6.25" customHeight="1">
      <c r="A66" s="1">
        <f>SUM(0.2+A65)</f>
        <v>110.19999999999999</v>
      </c>
      <c r="C66" s="1">
        <f>SUM(C65+0.2)</f>
        <v>10.2</v>
      </c>
      <c r="D66"/>
      <c r="E66" s="15"/>
      <c r="G66" s="12"/>
      <c r="I66" s="3" t="s">
        <v>62</v>
      </c>
      <c r="J66" s="2"/>
      <c r="K66"/>
      <c r="L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6.25" customHeight="1">
      <c r="A67" s="1">
        <f>SUM(G65+A65)</f>
        <v>130.79999999999998</v>
      </c>
      <c r="C67" s="1">
        <f>SUM(G65+C65)</f>
        <v>30.8</v>
      </c>
      <c r="D67"/>
      <c r="E67" s="3" t="s">
        <v>10</v>
      </c>
      <c r="G67" s="12"/>
      <c r="I67" s="3" t="s">
        <v>63</v>
      </c>
      <c r="J67" s="2"/>
      <c r="K67"/>
      <c r="L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4:256" ht="26.25" customHeight="1">
      <c r="D68"/>
      <c r="E68" s="15" t="s">
        <v>32</v>
      </c>
      <c r="G68" s="12"/>
      <c r="I68" s="2" t="s">
        <v>64</v>
      </c>
      <c r="J68" s="2"/>
      <c r="K68"/>
      <c r="L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4:256" ht="26.25" customHeight="1">
      <c r="D69"/>
      <c r="E69" s="15" t="s">
        <v>34</v>
      </c>
      <c r="G69" s="12"/>
      <c r="I69" s="2" t="s">
        <v>65</v>
      </c>
      <c r="J69" s="2"/>
      <c r="K69"/>
      <c r="L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4:256" ht="26.25" customHeight="1">
      <c r="D70"/>
      <c r="E70" s="15"/>
      <c r="G70" s="12"/>
      <c r="I70" s="2"/>
      <c r="J70" s="2"/>
      <c r="K70"/>
      <c r="L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26.25" customHeight="1">
      <c r="A71" s="12" t="s">
        <v>0</v>
      </c>
      <c r="C71" s="12"/>
      <c r="E71" s="15"/>
      <c r="G71" s="12"/>
      <c r="K71" s="14"/>
      <c r="IV71" s="18"/>
    </row>
    <row r="72" spans="9:17" ht="12" customHeight="1">
      <c r="I72" s="8" t="s">
        <v>66</v>
      </c>
      <c r="K72"/>
      <c r="L72"/>
      <c r="N72"/>
      <c r="O72"/>
      <c r="P72"/>
      <c r="Q72"/>
    </row>
    <row r="73" spans="1:17" ht="26.25" customHeight="1">
      <c r="A73" s="1" t="s">
        <v>4</v>
      </c>
      <c r="B73" s="9"/>
      <c r="C73" s="1" t="s">
        <v>5</v>
      </c>
      <c r="D73" s="9"/>
      <c r="E73" s="3" t="s">
        <v>6</v>
      </c>
      <c r="F73" s="9"/>
      <c r="G73" s="10" t="s">
        <v>7</v>
      </c>
      <c r="H73" s="9"/>
      <c r="I73" s="3" t="s">
        <v>8</v>
      </c>
      <c r="K73"/>
      <c r="L73"/>
      <c r="N73"/>
      <c r="O73"/>
      <c r="P73"/>
      <c r="Q73"/>
    </row>
    <row r="74" spans="6:17" ht="12" customHeight="1">
      <c r="F74" s="11"/>
      <c r="H74" s="9"/>
      <c r="K74"/>
      <c r="L74"/>
      <c r="N74"/>
      <c r="O74"/>
      <c r="P74"/>
      <c r="Q74"/>
    </row>
    <row r="75" spans="1:256" s="2" customFormat="1" ht="26.25" customHeight="1">
      <c r="A75" s="12">
        <f>SUM(A67)</f>
        <v>130.79999999999998</v>
      </c>
      <c r="C75" s="12">
        <v>0</v>
      </c>
      <c r="E75" s="3" t="s">
        <v>10</v>
      </c>
      <c r="G75" s="12">
        <v>0.9</v>
      </c>
      <c r="I75" s="2" t="s">
        <v>67</v>
      </c>
      <c r="K75" s="14"/>
      <c r="IV75" s="18"/>
    </row>
    <row r="76" spans="1:256" s="2" customFormat="1" ht="26.25" customHeight="1">
      <c r="A76" s="12">
        <f>SUM(G75+A75)</f>
        <v>131.7</v>
      </c>
      <c r="C76" s="12">
        <f>SUM(G75+C75)</f>
        <v>0.9</v>
      </c>
      <c r="E76" s="15" t="s">
        <v>12</v>
      </c>
      <c r="G76" s="12">
        <v>0.1</v>
      </c>
      <c r="I76" s="2" t="s">
        <v>68</v>
      </c>
      <c r="K76" s="14"/>
      <c r="IV76" s="18"/>
    </row>
    <row r="77" spans="1:256" s="2" customFormat="1" ht="26.25" customHeight="1">
      <c r="A77" s="1">
        <f>SUM(G76+A76)</f>
        <v>131.79999999999998</v>
      </c>
      <c r="C77" s="1">
        <f>SUM(G76+C76)</f>
        <v>1</v>
      </c>
      <c r="E77" s="9" t="s">
        <v>14</v>
      </c>
      <c r="G77" s="12">
        <v>1.4</v>
      </c>
      <c r="I77" s="2" t="s">
        <v>69</v>
      </c>
      <c r="K77" s="14"/>
      <c r="IV77" s="18"/>
    </row>
    <row r="78" spans="1:256" s="2" customFormat="1" ht="26.25" customHeight="1">
      <c r="A78" s="1">
        <f>SUM(G77+A77)</f>
        <v>133.2</v>
      </c>
      <c r="C78" s="1">
        <f>SUM(G77+C77)</f>
        <v>2.4</v>
      </c>
      <c r="E78" s="2" t="s">
        <v>70</v>
      </c>
      <c r="G78" s="12">
        <v>0.92</v>
      </c>
      <c r="I78" s="2" t="s">
        <v>71</v>
      </c>
      <c r="K78" s="14"/>
      <c r="IV78" s="18"/>
    </row>
    <row r="79" spans="1:256" s="2" customFormat="1" ht="26.25" customHeight="1">
      <c r="A79" s="1">
        <f>SUM(G78+A78)</f>
        <v>134.11999999999998</v>
      </c>
      <c r="C79" s="1">
        <f>SUM(G78+C78)</f>
        <v>3.32</v>
      </c>
      <c r="E79" s="9" t="s">
        <v>14</v>
      </c>
      <c r="G79" s="12">
        <v>2.48</v>
      </c>
      <c r="I79" s="2" t="s">
        <v>72</v>
      </c>
      <c r="K79" s="14"/>
      <c r="IV79" s="18"/>
    </row>
    <row r="80" spans="1:256" s="2" customFormat="1" ht="26.25" customHeight="1">
      <c r="A80" s="1">
        <f>SUM(G79+A79)</f>
        <v>136.59999999999997</v>
      </c>
      <c r="C80" s="1">
        <f>SUM(G79+C79)</f>
        <v>5.8</v>
      </c>
      <c r="E80" s="9" t="s">
        <v>14</v>
      </c>
      <c r="G80" s="12">
        <v>3.71</v>
      </c>
      <c r="I80" s="2" t="s">
        <v>73</v>
      </c>
      <c r="K80" s="14"/>
      <c r="IV80" s="18"/>
    </row>
    <row r="81" spans="1:256" s="2" customFormat="1" ht="26.25" customHeight="1">
      <c r="A81" s="1">
        <f>SUM(G80+A80)</f>
        <v>140.30999999999997</v>
      </c>
      <c r="C81" s="1">
        <f>SUM(G80+C80)</f>
        <v>9.51</v>
      </c>
      <c r="E81" s="2" t="s">
        <v>70</v>
      </c>
      <c r="G81" s="12">
        <v>1.6</v>
      </c>
      <c r="I81" s="2" t="s">
        <v>74</v>
      </c>
      <c r="K81" s="14"/>
      <c r="IV81" s="18"/>
    </row>
    <row r="82" spans="1:256" s="2" customFormat="1" ht="26.25" customHeight="1">
      <c r="A82" s="1">
        <f>SUM(G81+A81)</f>
        <v>141.90999999999997</v>
      </c>
      <c r="C82" s="1">
        <f>SUM(G81+C81)</f>
        <v>11.11</v>
      </c>
      <c r="E82" s="9" t="s">
        <v>14</v>
      </c>
      <c r="G82" s="12">
        <v>1.4</v>
      </c>
      <c r="I82" s="2" t="s">
        <v>75</v>
      </c>
      <c r="K82" s="14"/>
      <c r="IV82" s="18"/>
    </row>
    <row r="83" spans="1:256" s="2" customFormat="1" ht="26.25" customHeight="1">
      <c r="A83" s="1">
        <f>SUM(G82+A82)</f>
        <v>143.30999999999997</v>
      </c>
      <c r="C83" s="12">
        <f>SUM(G81+C81)</f>
        <v>11.11</v>
      </c>
      <c r="E83" s="15" t="s">
        <v>76</v>
      </c>
      <c r="G83" s="12"/>
      <c r="I83" s="2" t="s">
        <v>77</v>
      </c>
      <c r="K83" s="14"/>
      <c r="IV83" s="18"/>
    </row>
    <row r="84" spans="1:256" s="2" customFormat="1" ht="26.25" customHeight="1">
      <c r="A84" s="17"/>
      <c r="B84" s="18"/>
      <c r="C84" s="17"/>
      <c r="E84" s="15" t="s">
        <v>32</v>
      </c>
      <c r="G84" s="12"/>
      <c r="I84" s="2" t="s">
        <v>78</v>
      </c>
      <c r="K84" s="14"/>
      <c r="IV84" s="18"/>
    </row>
    <row r="85" spans="1:256" s="2" customFormat="1" ht="26.25" customHeight="1">
      <c r="A85" s="12"/>
      <c r="C85" s="12"/>
      <c r="E85" s="15" t="s">
        <v>34</v>
      </c>
      <c r="G85" s="12"/>
      <c r="I85" s="2" t="s">
        <v>79</v>
      </c>
      <c r="K85" s="14"/>
      <c r="IV85" s="18"/>
    </row>
    <row r="86" spans="1:256" s="2" customFormat="1" ht="26.25" customHeight="1">
      <c r="A86" s="12" t="s">
        <v>0</v>
      </c>
      <c r="C86" s="12"/>
      <c r="E86" s="15"/>
      <c r="G86" s="12"/>
      <c r="K86" s="14"/>
      <c r="IV86" s="18"/>
    </row>
    <row r="87" spans="9:13" ht="12" customHeight="1">
      <c r="I87" s="8" t="s">
        <v>80</v>
      </c>
      <c r="M87" s="2"/>
    </row>
    <row r="88" spans="1:13" ht="26.25" customHeight="1">
      <c r="A88" s="1" t="s">
        <v>4</v>
      </c>
      <c r="B88" s="9"/>
      <c r="C88" s="1" t="s">
        <v>5</v>
      </c>
      <c r="D88" s="9"/>
      <c r="E88" s="3" t="s">
        <v>6</v>
      </c>
      <c r="F88" s="9"/>
      <c r="G88" s="10" t="s">
        <v>7</v>
      </c>
      <c r="H88" s="9"/>
      <c r="I88" s="3" t="s">
        <v>8</v>
      </c>
      <c r="M88" s="2"/>
    </row>
    <row r="89" spans="6:13" ht="12" customHeight="1">
      <c r="F89" s="11"/>
      <c r="H89" s="9"/>
      <c r="M89" s="2"/>
    </row>
    <row r="90" spans="1:256" s="2" customFormat="1" ht="26.25" customHeight="1">
      <c r="A90" s="12">
        <f>SUM(A83)</f>
        <v>143.30999999999997</v>
      </c>
      <c r="C90" s="12">
        <v>0</v>
      </c>
      <c r="E90" s="15" t="s">
        <v>81</v>
      </c>
      <c r="G90" s="12">
        <v>1.4</v>
      </c>
      <c r="I90" s="2" t="s">
        <v>74</v>
      </c>
      <c r="K90" s="14"/>
      <c r="IV90" s="18"/>
    </row>
    <row r="91" spans="1:256" s="2" customFormat="1" ht="26.25" customHeight="1">
      <c r="A91" s="12"/>
      <c r="C91" s="12">
        <v>0.1</v>
      </c>
      <c r="E91" s="21" t="s">
        <v>82</v>
      </c>
      <c r="G91" s="6"/>
      <c r="K91" s="14"/>
      <c r="IV91" s="18"/>
    </row>
    <row r="92" spans="1:256" s="2" customFormat="1" ht="26.25" customHeight="1">
      <c r="A92" s="1">
        <f>SUM(G90+A90)</f>
        <v>144.70999999999998</v>
      </c>
      <c r="C92" s="1">
        <f>SUM(G90+C90)</f>
        <v>1.4</v>
      </c>
      <c r="E92" s="3" t="s">
        <v>10</v>
      </c>
      <c r="G92" s="12">
        <v>1.6</v>
      </c>
      <c r="I92" s="2" t="s">
        <v>74</v>
      </c>
      <c r="K92" s="14"/>
      <c r="IV92" s="18"/>
    </row>
    <row r="93" spans="1:18" s="2" customFormat="1" ht="26.25" customHeight="1">
      <c r="A93" s="1">
        <f>SUM(G92+A92)</f>
        <v>146.30999999999997</v>
      </c>
      <c r="C93" s="1">
        <f>SUM(G92+C92)</f>
        <v>3</v>
      </c>
      <c r="E93" s="3" t="s">
        <v>10</v>
      </c>
      <c r="G93" s="12">
        <v>8.91</v>
      </c>
      <c r="I93" s="3" t="s">
        <v>83</v>
      </c>
      <c r="N93" s="4"/>
      <c r="R93" s="4"/>
    </row>
    <row r="94" spans="1:18" s="2" customFormat="1" ht="26.25" customHeight="1">
      <c r="A94" s="1">
        <f>3.3+A93</f>
        <v>149.60999999999999</v>
      </c>
      <c r="C94" s="1">
        <f>3.3+C93</f>
        <v>6.3</v>
      </c>
      <c r="E94"/>
      <c r="F94"/>
      <c r="G94" s="20" t="s">
        <v>84</v>
      </c>
      <c r="H94"/>
      <c r="I94"/>
      <c r="N94" s="4"/>
      <c r="R94" s="4"/>
    </row>
    <row r="95" spans="1:18" s="2" customFormat="1" ht="26.25" customHeight="1">
      <c r="A95" s="1">
        <f>SUM(G93+A93)</f>
        <v>155.21999999999997</v>
      </c>
      <c r="C95" s="1">
        <f>SUM(G93+C93)</f>
        <v>11.91</v>
      </c>
      <c r="E95" s="3" t="s">
        <v>10</v>
      </c>
      <c r="G95" s="12">
        <v>6.27</v>
      </c>
      <c r="I95" s="3" t="s">
        <v>85</v>
      </c>
      <c r="N95" s="4"/>
      <c r="R95" s="4"/>
    </row>
    <row r="96" spans="1:14" s="2" customFormat="1" ht="26.25" customHeight="1">
      <c r="A96" s="1">
        <f>SUM(G95+A95)</f>
        <v>161.48999999999998</v>
      </c>
      <c r="C96" s="1">
        <f>SUM(G95+C95)</f>
        <v>18.18</v>
      </c>
      <c r="E96" s="9" t="s">
        <v>14</v>
      </c>
      <c r="G96" s="12">
        <v>16.1</v>
      </c>
      <c r="I96" s="3" t="s">
        <v>86</v>
      </c>
      <c r="N96" s="4"/>
    </row>
    <row r="97" spans="1:14" s="2" customFormat="1" ht="26.25" customHeight="1">
      <c r="A97" s="1">
        <f>SUM(G96+A96)</f>
        <v>177.58999999999997</v>
      </c>
      <c r="C97" s="1">
        <f>SUM(G96+C96)</f>
        <v>34.28</v>
      </c>
      <c r="E97" s="9" t="s">
        <v>12</v>
      </c>
      <c r="G97" s="12">
        <v>0.5</v>
      </c>
      <c r="I97" s="3" t="s">
        <v>87</v>
      </c>
      <c r="N97" s="4"/>
    </row>
    <row r="98" spans="1:14" s="2" customFormat="1" ht="26.25" customHeight="1">
      <c r="A98" s="1">
        <f>SUM(G97+A97)</f>
        <v>178.08999999999997</v>
      </c>
      <c r="C98" s="1">
        <f>SUM(G97+C97)</f>
        <v>34.78</v>
      </c>
      <c r="E98" s="3" t="s">
        <v>10</v>
      </c>
      <c r="G98" s="12">
        <v>0.1</v>
      </c>
      <c r="I98" s="3" t="s">
        <v>88</v>
      </c>
      <c r="N98" s="4"/>
    </row>
    <row r="99" spans="1:14" s="2" customFormat="1" ht="26.25" customHeight="1">
      <c r="A99" s="1">
        <f>SUM(G98+A98)</f>
        <v>178.18999999999997</v>
      </c>
      <c r="C99" s="1">
        <f>SUM(G98+C98)</f>
        <v>34.88</v>
      </c>
      <c r="E99" s="9" t="s">
        <v>14</v>
      </c>
      <c r="G99" s="12">
        <v>0</v>
      </c>
      <c r="I99" s="3" t="s">
        <v>89</v>
      </c>
      <c r="N99" s="4"/>
    </row>
    <row r="100" spans="5:13" ht="26.25" customHeight="1">
      <c r="E100" s="22" t="s">
        <v>90</v>
      </c>
      <c r="G100" s="12"/>
      <c r="I100" s="22"/>
      <c r="J100" s="2"/>
      <c r="M100" s="2"/>
    </row>
    <row r="101" spans="5:13" ht="26.25" customHeight="1">
      <c r="E101" s="22"/>
      <c r="G101" s="12"/>
      <c r="I101" s="22"/>
      <c r="J101" s="2"/>
      <c r="M101" s="2"/>
    </row>
    <row r="102" spans="1:13" ht="26.25" customHeight="1">
      <c r="A102" s="12"/>
      <c r="E102" s="22" t="s">
        <v>91</v>
      </c>
      <c r="G102" s="12"/>
      <c r="I102" s="22"/>
      <c r="J102" s="2"/>
      <c r="M102" s="2"/>
    </row>
    <row r="103" spans="1:14" s="2" customFormat="1" ht="26.25" customHeight="1">
      <c r="A103" s="1">
        <f>SUM(G99+A99)</f>
        <v>178.18999999999997</v>
      </c>
      <c r="C103" s="1">
        <f>SUM(G99+C99)</f>
        <v>34.88</v>
      </c>
      <c r="E103" s="9" t="s">
        <v>14</v>
      </c>
      <c r="G103" s="12">
        <v>1.1</v>
      </c>
      <c r="I103" s="3" t="s">
        <v>92</v>
      </c>
      <c r="N103" s="4"/>
    </row>
    <row r="104" spans="1:14" s="2" customFormat="1" ht="26.25" customHeight="1">
      <c r="A104" s="1">
        <f>SUM(G103+A103)</f>
        <v>179.28999999999996</v>
      </c>
      <c r="C104" s="1">
        <f>SUM(G103+C103)</f>
        <v>35.980000000000004</v>
      </c>
      <c r="E104" s="3" t="s">
        <v>10</v>
      </c>
      <c r="G104" s="12">
        <v>0</v>
      </c>
      <c r="I104" s="3" t="s">
        <v>93</v>
      </c>
      <c r="N104" s="4"/>
    </row>
    <row r="105" spans="1:14" s="2" customFormat="1" ht="26.25" customHeight="1">
      <c r="A105" s="1">
        <f>SUM(G104+A104)</f>
        <v>179.28999999999996</v>
      </c>
      <c r="C105" s="1">
        <f>SUM(G104+C104)</f>
        <v>35.980000000000004</v>
      </c>
      <c r="E105" s="9" t="s">
        <v>14</v>
      </c>
      <c r="G105" s="12">
        <v>0.30000000000000004</v>
      </c>
      <c r="I105" s="3" t="s">
        <v>94</v>
      </c>
      <c r="N105" s="4"/>
    </row>
    <row r="106" spans="1:14" s="2" customFormat="1" ht="26.25" customHeight="1">
      <c r="A106" s="1">
        <f>SUM(G105+A105)</f>
        <v>179.58999999999997</v>
      </c>
      <c r="C106" s="1">
        <f>SUM(G105+C105)</f>
        <v>36.28</v>
      </c>
      <c r="E106" s="3" t="s">
        <v>10</v>
      </c>
      <c r="G106" s="12">
        <v>0.23</v>
      </c>
      <c r="I106" s="3" t="s">
        <v>95</v>
      </c>
      <c r="N106" s="4"/>
    </row>
    <row r="107" spans="1:14" s="2" customFormat="1" ht="26.25" customHeight="1">
      <c r="A107" s="1">
        <f>SUM(G106+A106)</f>
        <v>179.81999999999996</v>
      </c>
      <c r="C107" s="1">
        <f>SUM(G106+C106)</f>
        <v>36.51</v>
      </c>
      <c r="E107" s="9" t="s">
        <v>14</v>
      </c>
      <c r="G107" s="12">
        <v>8.23</v>
      </c>
      <c r="I107" s="3" t="s">
        <v>96</v>
      </c>
      <c r="N107" s="4"/>
    </row>
    <row r="108" spans="1:14" s="2" customFormat="1" ht="26.25" customHeight="1">
      <c r="A108" s="1">
        <f>SUM(G107+A107)</f>
        <v>188.04999999999995</v>
      </c>
      <c r="C108" s="1">
        <f>SUM(G107+C107)</f>
        <v>44.739999999999995</v>
      </c>
      <c r="E108" s="9" t="s">
        <v>14</v>
      </c>
      <c r="G108" s="12">
        <v>3.47</v>
      </c>
      <c r="I108" s="3" t="s">
        <v>97</v>
      </c>
      <c r="N108" s="4"/>
    </row>
    <row r="109" spans="1:14" s="2" customFormat="1" ht="26.25" customHeight="1">
      <c r="A109" s="1">
        <f>SUM(G108+A108)</f>
        <v>191.51999999999995</v>
      </c>
      <c r="C109" s="1">
        <f>SUM(G108+C108)</f>
        <v>48.209999999999994</v>
      </c>
      <c r="E109" s="3" t="s">
        <v>98</v>
      </c>
      <c r="G109" s="12">
        <v>3.11</v>
      </c>
      <c r="I109" s="3" t="s">
        <v>99</v>
      </c>
      <c r="N109" s="4"/>
    </row>
    <row r="110" spans="1:18" s="2" customFormat="1" ht="26.25" customHeight="1">
      <c r="A110" s="1">
        <f>SUM(G109+A109)</f>
        <v>194.62999999999997</v>
      </c>
      <c r="C110" s="1">
        <f>SUM(G109+C109)</f>
        <v>51.31999999999999</v>
      </c>
      <c r="E110" s="15" t="s">
        <v>70</v>
      </c>
      <c r="G110" s="12">
        <v>0.16</v>
      </c>
      <c r="I110" s="3" t="s">
        <v>100</v>
      </c>
      <c r="N110" s="4"/>
      <c r="R110" s="4"/>
    </row>
    <row r="111" spans="1:18" s="2" customFormat="1" ht="26.25" customHeight="1">
      <c r="A111" s="1">
        <f>SUM(G110+A110)</f>
        <v>194.78999999999996</v>
      </c>
      <c r="C111" s="1">
        <f>SUM(G110+C110)</f>
        <v>51.47999999999999</v>
      </c>
      <c r="E111" s="9" t="s">
        <v>14</v>
      </c>
      <c r="G111" s="12">
        <v>0.19</v>
      </c>
      <c r="I111" s="3" t="s">
        <v>101</v>
      </c>
      <c r="N111" s="4"/>
      <c r="R111" s="4"/>
    </row>
    <row r="112" spans="1:14" s="2" customFormat="1" ht="26.25" customHeight="1">
      <c r="A112" s="1">
        <f>SUM(G111+A111)</f>
        <v>194.97999999999996</v>
      </c>
      <c r="C112" s="1">
        <f>SUM(G111+C111)</f>
        <v>51.66999999999999</v>
      </c>
      <c r="E112" s="3" t="s">
        <v>10</v>
      </c>
      <c r="G112" s="12">
        <v>0.43</v>
      </c>
      <c r="I112" s="3" t="s">
        <v>102</v>
      </c>
      <c r="N112" s="4"/>
    </row>
    <row r="113" spans="1:14" s="2" customFormat="1" ht="26.25" customHeight="1">
      <c r="A113" s="1">
        <f>SUM(G112+A112)</f>
        <v>195.40999999999997</v>
      </c>
      <c r="C113" s="1">
        <f>SUM(G112+C112)</f>
        <v>52.09999999999999</v>
      </c>
      <c r="E113" s="9" t="s">
        <v>14</v>
      </c>
      <c r="G113" s="12">
        <v>0.09</v>
      </c>
      <c r="I113" s="3" t="s">
        <v>103</v>
      </c>
      <c r="N113" s="4"/>
    </row>
    <row r="114" spans="1:14" s="2" customFormat="1" ht="26.25" customHeight="1">
      <c r="A114" s="1">
        <f>SUM(G113+A113)</f>
        <v>195.49999999999997</v>
      </c>
      <c r="C114" s="1">
        <f>SUM(G113+C113)</f>
        <v>52.18999999999999</v>
      </c>
      <c r="E114" s="3" t="s">
        <v>10</v>
      </c>
      <c r="G114" s="12">
        <v>2.64</v>
      </c>
      <c r="I114" s="3" t="s">
        <v>104</v>
      </c>
      <c r="N114" s="4"/>
    </row>
    <row r="115" spans="1:25" s="2" customFormat="1" ht="26.25" customHeight="1">
      <c r="A115" s="1">
        <f>SUM(G114+A114)</f>
        <v>198.13999999999996</v>
      </c>
      <c r="C115" s="1">
        <f>SUM(G114+C114)</f>
        <v>54.82999999999999</v>
      </c>
      <c r="E115" s="3" t="s">
        <v>10</v>
      </c>
      <c r="G115" s="12">
        <v>2.67</v>
      </c>
      <c r="I115" s="3" t="s">
        <v>105</v>
      </c>
      <c r="N115" s="4"/>
      <c r="Y115" s="4"/>
    </row>
    <row r="116" spans="1:25" s="2" customFormat="1" ht="26.25" customHeight="1">
      <c r="A116" s="1">
        <f>SUM(G115+A115)</f>
        <v>200.80999999999995</v>
      </c>
      <c r="C116" s="1">
        <f>SUM(G115+C115)</f>
        <v>57.49999999999999</v>
      </c>
      <c r="E116" s="9" t="s">
        <v>14</v>
      </c>
      <c r="G116" s="12">
        <v>3.9</v>
      </c>
      <c r="I116" s="3" t="s">
        <v>106</v>
      </c>
      <c r="N116" s="4"/>
      <c r="Y116" s="4"/>
    </row>
    <row r="117" spans="1:25" s="2" customFormat="1" ht="26.25" customHeight="1">
      <c r="A117" s="1">
        <f>SUM(G116+A116)</f>
        <v>204.70999999999995</v>
      </c>
      <c r="C117" s="1">
        <f>SUM(G116+C116)</f>
        <v>61.39999999999999</v>
      </c>
      <c r="E117" s="9" t="s">
        <v>12</v>
      </c>
      <c r="G117" s="12">
        <v>0.1</v>
      </c>
      <c r="I117" s="3" t="s">
        <v>107</v>
      </c>
      <c r="N117" s="4"/>
      <c r="Y117" s="4"/>
    </row>
    <row r="118" spans="1:14" s="2" customFormat="1" ht="26.25" customHeight="1">
      <c r="A118" s="1">
        <f>SUM(G117+A117)</f>
        <v>204.80999999999995</v>
      </c>
      <c r="C118" s="1">
        <f>SUM(G117+C117)</f>
        <v>61.49999999999999</v>
      </c>
      <c r="E118" s="3" t="s">
        <v>10</v>
      </c>
      <c r="G118" s="12"/>
      <c r="I118" s="3" t="s">
        <v>108</v>
      </c>
      <c r="N118" s="4"/>
    </row>
    <row r="119" spans="5:13" ht="26.25" customHeight="1">
      <c r="E119" s="15" t="s">
        <v>32</v>
      </c>
      <c r="G119" s="12"/>
      <c r="I119" s="3" t="s">
        <v>109</v>
      </c>
      <c r="J119" s="2"/>
      <c r="M119" s="2"/>
    </row>
    <row r="120" spans="5:13" ht="26.25" customHeight="1">
      <c r="E120" s="15" t="s">
        <v>34</v>
      </c>
      <c r="G120" s="12"/>
      <c r="I120" s="3" t="s">
        <v>110</v>
      </c>
      <c r="J120" s="2"/>
      <c r="M120" s="2"/>
    </row>
    <row r="121" spans="5:13" ht="26.25" customHeight="1">
      <c r="E121" s="2"/>
      <c r="G121" s="12"/>
      <c r="I121" s="3" t="s">
        <v>111</v>
      </c>
      <c r="J121" s="2"/>
      <c r="M121" s="2"/>
    </row>
    <row r="122" spans="1:10" ht="26.25" customHeight="1">
      <c r="A122" s="1" t="s">
        <v>0</v>
      </c>
      <c r="E122" s="2"/>
      <c r="G122" s="12"/>
      <c r="I122" s="2"/>
      <c r="J122" s="2"/>
    </row>
    <row r="123" ht="12" customHeight="1">
      <c r="I123" s="8" t="s">
        <v>112</v>
      </c>
    </row>
    <row r="124" spans="1:9" ht="26.25" customHeight="1">
      <c r="A124" s="1" t="s">
        <v>4</v>
      </c>
      <c r="B124" s="9"/>
      <c r="C124" s="1" t="s">
        <v>5</v>
      </c>
      <c r="D124" s="9"/>
      <c r="E124" s="3" t="s">
        <v>6</v>
      </c>
      <c r="F124" s="9"/>
      <c r="G124" s="10" t="s">
        <v>7</v>
      </c>
      <c r="H124" s="9"/>
      <c r="I124" s="3" t="s">
        <v>8</v>
      </c>
    </row>
    <row r="125" spans="6:9" ht="12" customHeight="1">
      <c r="F125" s="11"/>
      <c r="H125" s="9"/>
      <c r="I125" s="2"/>
    </row>
    <row r="126" spans="1:10" ht="26.25" customHeight="1">
      <c r="A126" s="1">
        <f>A118</f>
        <v>204.80999999999995</v>
      </c>
      <c r="C126" s="1">
        <v>0</v>
      </c>
      <c r="E126" s="3" t="s">
        <v>10</v>
      </c>
      <c r="G126" s="12">
        <v>3.3</v>
      </c>
      <c r="I126" s="2" t="s">
        <v>107</v>
      </c>
      <c r="J126" s="2"/>
    </row>
    <row r="127" spans="1:10" ht="26.25" customHeight="1">
      <c r="A127" s="1">
        <f>SUM(G126+A126)</f>
        <v>208.10999999999996</v>
      </c>
      <c r="C127" s="1">
        <f>SUM(G126+C126)</f>
        <v>3.3</v>
      </c>
      <c r="E127" s="2" t="s">
        <v>113</v>
      </c>
      <c r="G127" s="12">
        <v>2.86</v>
      </c>
      <c r="H127" s="4"/>
      <c r="I127" s="2" t="s">
        <v>104</v>
      </c>
      <c r="J127" s="2"/>
    </row>
    <row r="128" spans="1:10" ht="26.25" customHeight="1">
      <c r="A128" s="1">
        <f>SUM(G127+A127)</f>
        <v>210.96999999999997</v>
      </c>
      <c r="C128" s="1">
        <f>SUM(G127+C127)</f>
        <v>6.16</v>
      </c>
      <c r="E128" s="9" t="s">
        <v>14</v>
      </c>
      <c r="G128" s="12">
        <v>5.07</v>
      </c>
      <c r="H128" s="4"/>
      <c r="I128" s="2" t="s">
        <v>114</v>
      </c>
      <c r="J128" s="2"/>
    </row>
    <row r="129" spans="1:10" ht="26.25" customHeight="1">
      <c r="A129" s="1">
        <f>SUM(G128+A128)</f>
        <v>216.03999999999996</v>
      </c>
      <c r="C129" s="1">
        <f>SUM(G128+C128)</f>
        <v>11.23</v>
      </c>
      <c r="E129" s="9" t="s">
        <v>14</v>
      </c>
      <c r="G129" s="12">
        <v>1</v>
      </c>
      <c r="H129" s="4"/>
      <c r="I129" s="2" t="s">
        <v>115</v>
      </c>
      <c r="J129" s="2"/>
    </row>
    <row r="130" spans="1:10" ht="26.25" customHeight="1">
      <c r="A130" s="1">
        <f>SUM(G129+A129)</f>
        <v>217.03999999999996</v>
      </c>
      <c r="C130" s="1">
        <f>SUM(G129+C129)</f>
        <v>12.23</v>
      </c>
      <c r="E130" s="3" t="s">
        <v>10</v>
      </c>
      <c r="G130" s="12">
        <v>1.6</v>
      </c>
      <c r="H130" s="4"/>
      <c r="I130" s="2" t="s">
        <v>116</v>
      </c>
      <c r="J130" s="2"/>
    </row>
    <row r="131" spans="1:10" ht="26.25" customHeight="1">
      <c r="A131" s="1">
        <f>SUM(G130+A130)</f>
        <v>218.63999999999996</v>
      </c>
      <c r="C131" s="1">
        <f>SUM(G130+C130)</f>
        <v>13.83</v>
      </c>
      <c r="E131" s="2" t="s">
        <v>70</v>
      </c>
      <c r="G131" s="12">
        <v>0.7</v>
      </c>
      <c r="H131" s="4"/>
      <c r="I131" s="2" t="s">
        <v>117</v>
      </c>
      <c r="J131" s="2"/>
    </row>
    <row r="132" spans="1:10" ht="26.25" customHeight="1">
      <c r="A132" s="1">
        <f>SUM(G131+A131)</f>
        <v>219.33999999999995</v>
      </c>
      <c r="C132" s="1">
        <f>SUM(G131+C131)</f>
        <v>14.53</v>
      </c>
      <c r="E132" s="3" t="s">
        <v>10</v>
      </c>
      <c r="G132" s="12">
        <v>5.7</v>
      </c>
      <c r="H132" s="4"/>
      <c r="I132" s="2" t="s">
        <v>118</v>
      </c>
      <c r="J132" s="2"/>
    </row>
    <row r="133" spans="1:10" ht="26.25" customHeight="1">
      <c r="A133" s="1">
        <f>SUM(G132+A132)</f>
        <v>225.03999999999994</v>
      </c>
      <c r="C133" s="1">
        <f>SUM(G132+C132)</f>
        <v>20.23</v>
      </c>
      <c r="E133" s="9" t="s">
        <v>14</v>
      </c>
      <c r="G133" s="12"/>
      <c r="I133" s="2" t="s">
        <v>119</v>
      </c>
      <c r="J133" s="2"/>
    </row>
    <row r="134" spans="5:10" ht="26.25" customHeight="1">
      <c r="E134" s="3" t="s">
        <v>32</v>
      </c>
      <c r="G134" s="12"/>
      <c r="I134" s="2" t="s">
        <v>120</v>
      </c>
      <c r="J134" s="2"/>
    </row>
    <row r="135" spans="5:10" ht="26.25" customHeight="1">
      <c r="E135" s="3" t="s">
        <v>34</v>
      </c>
      <c r="G135" s="12"/>
      <c r="I135" s="2" t="s">
        <v>121</v>
      </c>
      <c r="J135" s="2"/>
    </row>
    <row r="136" spans="7:10" ht="26.25" customHeight="1">
      <c r="G136" s="12" t="s">
        <v>122</v>
      </c>
      <c r="I136"/>
      <c r="J136" s="2"/>
    </row>
    <row r="137" spans="7:10" ht="26.25" customHeight="1">
      <c r="G137" s="12"/>
      <c r="I137"/>
      <c r="J137" s="2"/>
    </row>
    <row r="138" spans="1:10" ht="26.25" customHeight="1">
      <c r="A138" s="1" t="s">
        <v>0</v>
      </c>
      <c r="E138" s="2"/>
      <c r="G138" s="12"/>
      <c r="I138" s="15"/>
      <c r="J138" s="2"/>
    </row>
    <row r="139" ht="12" customHeight="1">
      <c r="I139" s="8" t="s">
        <v>123</v>
      </c>
    </row>
    <row r="140" spans="1:9" ht="26.25" customHeight="1">
      <c r="A140" s="1" t="s">
        <v>4</v>
      </c>
      <c r="B140" s="9"/>
      <c r="C140" s="1" t="s">
        <v>5</v>
      </c>
      <c r="D140" s="9"/>
      <c r="E140" s="3" t="s">
        <v>6</v>
      </c>
      <c r="F140" s="9"/>
      <c r="G140" s="10" t="s">
        <v>7</v>
      </c>
      <c r="H140" s="9"/>
      <c r="I140" s="3" t="s">
        <v>8</v>
      </c>
    </row>
    <row r="141" spans="6:9" ht="12" customHeight="1">
      <c r="F141" s="11"/>
      <c r="H141" s="9"/>
      <c r="I141" s="2"/>
    </row>
    <row r="142" spans="1:10" ht="26.25" customHeight="1">
      <c r="A142" s="1">
        <f>A133</f>
        <v>225.03999999999994</v>
      </c>
      <c r="C142" s="1">
        <v>0</v>
      </c>
      <c r="E142" s="3" t="s">
        <v>10</v>
      </c>
      <c r="F142"/>
      <c r="G142" s="12">
        <v>6.74</v>
      </c>
      <c r="I142" s="2" t="s">
        <v>124</v>
      </c>
      <c r="J142" s="2"/>
    </row>
    <row r="143" spans="1:10" ht="26.25" customHeight="1">
      <c r="A143" s="1">
        <f>SUM(G142+A142)</f>
        <v>231.77999999999994</v>
      </c>
      <c r="C143" s="1">
        <f>SUM(G142+C142)</f>
        <v>6.74</v>
      </c>
      <c r="E143" s="3" t="s">
        <v>10</v>
      </c>
      <c r="F143"/>
      <c r="G143" s="12">
        <v>5.72</v>
      </c>
      <c r="I143" s="2" t="s">
        <v>125</v>
      </c>
      <c r="J143" s="2"/>
    </row>
    <row r="144" spans="1:10" ht="26.25" customHeight="1">
      <c r="A144" s="1">
        <f>SUM(G143+A143)</f>
        <v>237.49999999999994</v>
      </c>
      <c r="C144" s="1">
        <f>SUM(G143+C143)</f>
        <v>12.46</v>
      </c>
      <c r="E144" s="3" t="s">
        <v>10</v>
      </c>
      <c r="F144"/>
      <c r="G144" s="12">
        <v>1.43</v>
      </c>
      <c r="I144" s="2" t="s">
        <v>126</v>
      </c>
      <c r="J144" s="2"/>
    </row>
    <row r="145" spans="1:22" s="2" customFormat="1" ht="26.25" customHeight="1">
      <c r="A145" s="1">
        <f>SUM(G144+A144)</f>
        <v>238.92999999999995</v>
      </c>
      <c r="C145" s="1">
        <f>SUM(G144+C144)</f>
        <v>13.89</v>
      </c>
      <c r="E145" s="9" t="s">
        <v>14</v>
      </c>
      <c r="G145" s="12">
        <v>1.12</v>
      </c>
      <c r="I145" s="2" t="s">
        <v>127</v>
      </c>
      <c r="K145" s="14"/>
      <c r="N145" s="4"/>
      <c r="O145"/>
      <c r="Q145"/>
      <c r="S145"/>
      <c r="U145"/>
      <c r="V145"/>
    </row>
    <row r="146" spans="1:22" s="2" customFormat="1" ht="26.25" customHeight="1">
      <c r="A146" s="1">
        <f>SUM(G145+A145)</f>
        <v>240.04999999999995</v>
      </c>
      <c r="C146" s="1">
        <f>SUM(G145+C145)</f>
        <v>15.010000000000002</v>
      </c>
      <c r="E146" s="9" t="s">
        <v>14</v>
      </c>
      <c r="G146" s="12">
        <v>1.1</v>
      </c>
      <c r="I146" s="2" t="s">
        <v>128</v>
      </c>
      <c r="K146" s="14"/>
      <c r="N146" s="4"/>
      <c r="O146"/>
      <c r="Q146"/>
      <c r="S146"/>
      <c r="U146"/>
      <c r="V146"/>
    </row>
    <row r="147" spans="1:22" s="2" customFormat="1" ht="26.25" customHeight="1">
      <c r="A147" s="1">
        <f>SUM(G146+A146)</f>
        <v>241.14999999999995</v>
      </c>
      <c r="C147" s="1">
        <f>SUM(G146+C146)</f>
        <v>16.110000000000003</v>
      </c>
      <c r="E147" s="3" t="s">
        <v>10</v>
      </c>
      <c r="G147" s="12">
        <v>4.8</v>
      </c>
      <c r="I147" s="3" t="s">
        <v>129</v>
      </c>
      <c r="K147" s="14"/>
      <c r="N147" s="4"/>
      <c r="O147"/>
      <c r="Q147"/>
      <c r="S147"/>
      <c r="U147"/>
      <c r="V147"/>
    </row>
    <row r="148" spans="1:22" s="2" customFormat="1" ht="26.25" customHeight="1">
      <c r="A148" s="1">
        <f>SUM(G147+A147)</f>
        <v>245.94999999999996</v>
      </c>
      <c r="C148" s="1">
        <f>SUM(G147+C147)</f>
        <v>20.910000000000004</v>
      </c>
      <c r="E148" s="9" t="s">
        <v>14</v>
      </c>
      <c r="G148" s="12">
        <v>1.3</v>
      </c>
      <c r="I148" s="2" t="s">
        <v>130</v>
      </c>
      <c r="K148" s="14"/>
      <c r="N148" s="4"/>
      <c r="O148"/>
      <c r="Q148"/>
      <c r="S148"/>
      <c r="U148"/>
      <c r="V148"/>
    </row>
    <row r="149" spans="1:22" s="2" customFormat="1" ht="26.25" customHeight="1">
      <c r="A149" s="1">
        <f>SUM(G148+A148)</f>
        <v>247.24999999999997</v>
      </c>
      <c r="C149" s="1">
        <f>SUM(G148+C148)</f>
        <v>22.210000000000004</v>
      </c>
      <c r="E149" s="3" t="s">
        <v>10</v>
      </c>
      <c r="G149" s="12">
        <v>0.4</v>
      </c>
      <c r="I149" s="2" t="s">
        <v>131</v>
      </c>
      <c r="K149" s="14"/>
      <c r="N149" s="4"/>
      <c r="O149"/>
      <c r="Q149"/>
      <c r="S149"/>
      <c r="U149"/>
      <c r="V149"/>
    </row>
    <row r="150" spans="1:22" s="2" customFormat="1" ht="26.25" customHeight="1">
      <c r="A150" s="12">
        <f>SUM(G149+A149)</f>
        <v>247.64999999999998</v>
      </c>
      <c r="C150" s="12">
        <f>SUM(G149+C149)</f>
        <v>22.610000000000003</v>
      </c>
      <c r="E150" s="9" t="s">
        <v>14</v>
      </c>
      <c r="G150" s="12">
        <v>0.82</v>
      </c>
      <c r="I150" s="3" t="s">
        <v>132</v>
      </c>
      <c r="K150" s="14"/>
      <c r="N150" s="4"/>
      <c r="O150"/>
      <c r="Q150"/>
      <c r="S150"/>
      <c r="U150"/>
      <c r="V150"/>
    </row>
    <row r="151" spans="1:22" s="2" customFormat="1" ht="26.25" customHeight="1">
      <c r="A151" s="12">
        <f>SUM(G150+A150)</f>
        <v>248.46999999999997</v>
      </c>
      <c r="C151" s="12">
        <f>SUM(G150+C150)</f>
        <v>23.430000000000003</v>
      </c>
      <c r="E151" s="2" t="s">
        <v>113</v>
      </c>
      <c r="G151" s="12">
        <v>1.21</v>
      </c>
      <c r="I151" s="3" t="s">
        <v>133</v>
      </c>
      <c r="K151" s="14"/>
      <c r="N151" s="4"/>
      <c r="O151"/>
      <c r="Q151"/>
      <c r="S151"/>
      <c r="U151"/>
      <c r="V151"/>
    </row>
    <row r="152" spans="1:22" s="2" customFormat="1" ht="26.25" customHeight="1">
      <c r="A152" s="1">
        <f>SUM(G151+A151)</f>
        <v>249.67999999999998</v>
      </c>
      <c r="C152" s="1">
        <f>SUM(G151+C151)</f>
        <v>24.640000000000004</v>
      </c>
      <c r="E152" s="9" t="s">
        <v>14</v>
      </c>
      <c r="G152" s="12">
        <v>1.6</v>
      </c>
      <c r="I152" s="2" t="s">
        <v>134</v>
      </c>
      <c r="K152" s="14"/>
      <c r="N152" s="4"/>
      <c r="O152"/>
      <c r="Q152"/>
      <c r="S152"/>
      <c r="U152"/>
      <c r="V152"/>
    </row>
    <row r="153" spans="1:22" s="2" customFormat="1" ht="26.25" customHeight="1">
      <c r="A153" s="1">
        <f>SUM(G152+A152)</f>
        <v>251.27999999999997</v>
      </c>
      <c r="C153" s="1">
        <f>SUM(G152+C152)</f>
        <v>26.240000000000006</v>
      </c>
      <c r="E153" s="9" t="s">
        <v>14</v>
      </c>
      <c r="G153" s="12"/>
      <c r="I153" s="2" t="s">
        <v>135</v>
      </c>
      <c r="K153" s="14"/>
      <c r="N153" s="4"/>
      <c r="O153"/>
      <c r="Q153"/>
      <c r="S153"/>
      <c r="U153"/>
      <c r="V153"/>
    </row>
    <row r="154" spans="5:14" ht="26.25" customHeight="1">
      <c r="E154" s="2" t="s">
        <v>32</v>
      </c>
      <c r="G154" s="12"/>
      <c r="I154" s="2" t="s">
        <v>136</v>
      </c>
      <c r="N154" s="2"/>
    </row>
    <row r="155" spans="5:14" ht="26.25" customHeight="1">
      <c r="E155" s="2" t="s">
        <v>70</v>
      </c>
      <c r="G155" s="12"/>
      <c r="I155" s="2" t="s">
        <v>137</v>
      </c>
      <c r="N155" s="2"/>
    </row>
    <row r="156" spans="1:13" s="2" customFormat="1" ht="26.25" customHeight="1">
      <c r="A156"/>
      <c r="B156"/>
      <c r="C156" s="5" t="s">
        <v>138</v>
      </c>
      <c r="G156" s="12"/>
      <c r="J156" s="4"/>
      <c r="M156"/>
    </row>
    <row r="157" spans="1:14" ht="26.25" customHeight="1">
      <c r="A157"/>
      <c r="B157"/>
      <c r="C157" s="5" t="s">
        <v>139</v>
      </c>
      <c r="E157"/>
      <c r="G157" s="12"/>
      <c r="I157" s="2"/>
      <c r="N157" s="2"/>
    </row>
    <row r="158" spans="1:14" ht="26.25" customHeight="1">
      <c r="A158"/>
      <c r="B158"/>
      <c r="C158" s="5" t="s">
        <v>140</v>
      </c>
      <c r="E158"/>
      <c r="I158" s="2"/>
      <c r="N158" s="2"/>
    </row>
    <row r="159" spans="3:14" ht="26.25" customHeight="1">
      <c r="C159" s="5" t="s">
        <v>141</v>
      </c>
      <c r="E159"/>
      <c r="I159" s="2"/>
      <c r="N159" s="2"/>
    </row>
    <row r="160" spans="5:9" ht="26.25" customHeight="1">
      <c r="E160"/>
      <c r="I160" s="2"/>
    </row>
    <row r="161" ht="26.25" customHeight="1">
      <c r="I161" s="2"/>
    </row>
    <row r="163" ht="26.25" customHeight="1"/>
    <row r="164" ht="26.25" customHeight="1">
      <c r="E164" s="9"/>
    </row>
    <row r="165" ht="26.25" customHeight="1"/>
    <row r="166" ht="26.25" customHeight="1">
      <c r="E166" s="9"/>
    </row>
    <row r="167" ht="26.25" customHeight="1"/>
    <row r="168" ht="26.25" customHeight="1">
      <c r="J168" s="2"/>
    </row>
    <row r="171" ht="12" customHeight="1"/>
    <row r="172" spans="2:8" ht="26.25" customHeight="1">
      <c r="B172" s="9"/>
      <c r="D172" s="9"/>
      <c r="F172" s="9"/>
      <c r="G172" s="10"/>
      <c r="H172" s="9"/>
    </row>
    <row r="173" spans="6:8" ht="12" customHeight="1">
      <c r="F173" s="11"/>
      <c r="H173" s="9"/>
    </row>
    <row r="175" ht="26.25" customHeight="1">
      <c r="E175" s="9"/>
    </row>
    <row r="176" ht="26.25" customHeight="1">
      <c r="E176" s="9"/>
    </row>
    <row r="178" ht="26.25" customHeight="1">
      <c r="E178" s="9"/>
    </row>
    <row r="180" ht="26.25" customHeight="1">
      <c r="E180" s="9"/>
    </row>
    <row r="182" ht="26.25" customHeight="1">
      <c r="E182" s="9"/>
    </row>
    <row r="183" ht="26.25" customHeight="1"/>
    <row r="184" ht="26.25" customHeight="1"/>
    <row r="186" ht="26.25" customHeight="1">
      <c r="E186" s="9"/>
    </row>
    <row r="189" ht="26.25" customHeight="1">
      <c r="E189" s="9"/>
    </row>
    <row r="190" ht="26.25" customHeight="1">
      <c r="E190" s="9"/>
    </row>
    <row r="193" ht="12" customHeight="1"/>
    <row r="194" spans="2:8" ht="26.25" customHeight="1">
      <c r="B194" s="9"/>
      <c r="D194" s="9"/>
      <c r="F194" s="9"/>
      <c r="G194" s="10"/>
      <c r="H194" s="9"/>
    </row>
    <row r="195" spans="6:8" ht="12" customHeight="1">
      <c r="F195" s="11"/>
      <c r="H195" s="9"/>
    </row>
    <row r="196" ht="26.25" customHeight="1">
      <c r="E196" s="9"/>
    </row>
    <row r="199" ht="26.25" customHeight="1">
      <c r="E199" s="9"/>
    </row>
    <row r="200" ht="26.25" customHeight="1">
      <c r="E200" s="9"/>
    </row>
    <row r="203" ht="26.25" customHeight="1">
      <c r="E203" s="9"/>
    </row>
    <row r="204" ht="26.25" customHeight="1"/>
    <row r="205" ht="26.25" customHeight="1"/>
    <row r="206" ht="26.25" customHeight="1">
      <c r="E206" s="9"/>
    </row>
    <row r="207" ht="26.25" customHeight="1"/>
    <row r="209" ht="26.25" customHeight="1">
      <c r="E209" s="9"/>
    </row>
    <row r="211" ht="26.25" customHeight="1">
      <c r="E211" s="9"/>
    </row>
    <row r="212" ht="26.25" customHeight="1">
      <c r="E212" s="9"/>
    </row>
    <row r="213" ht="26.25" customHeight="1"/>
    <row r="214" ht="26.25" customHeight="1">
      <c r="J214" s="2"/>
    </row>
    <row r="215" ht="26.25" customHeight="1">
      <c r="J215" s="2"/>
    </row>
    <row r="219" ht="12" customHeight="1"/>
    <row r="220" spans="2:8" ht="26.25" customHeight="1">
      <c r="B220" s="9"/>
      <c r="D220" s="9"/>
      <c r="F220" s="9"/>
      <c r="G220" s="10"/>
      <c r="H220" s="9"/>
    </row>
    <row r="221" spans="6:8" ht="12" customHeight="1">
      <c r="F221" s="11"/>
      <c r="H221" s="9"/>
    </row>
    <row r="224" ht="26.25" customHeight="1">
      <c r="E224" s="9"/>
    </row>
    <row r="225" ht="26.25" customHeight="1">
      <c r="E225" s="9"/>
    </row>
    <row r="226" ht="26.25" customHeight="1"/>
    <row r="229" ht="26.25" customHeight="1">
      <c r="E229" s="9"/>
    </row>
    <row r="231" ht="26.25" customHeight="1"/>
    <row r="232" ht="26.25" customHeight="1">
      <c r="E232" s="9"/>
    </row>
    <row r="234" ht="26.25" customHeight="1"/>
    <row r="235" ht="26.25" customHeight="1">
      <c r="E235" s="9"/>
    </row>
    <row r="238" ht="26.25" customHeight="1">
      <c r="E238" s="9"/>
    </row>
    <row r="241" ht="26.25" customHeight="1"/>
    <row r="242" ht="26.25" customHeight="1"/>
    <row r="243" ht="26.25" customHeight="1">
      <c r="E243" s="9"/>
    </row>
    <row r="244" ht="26.25" customHeight="1">
      <c r="E244" s="9"/>
    </row>
    <row r="249" ht="21" customHeight="1"/>
    <row r="250" ht="21" customHeight="1">
      <c r="J250" s="2"/>
    </row>
    <row r="251" ht="21" customHeight="1"/>
    <row r="252" ht="21" customHeight="1"/>
    <row r="253" ht="21" customHeight="1">
      <c r="J253" s="2"/>
    </row>
    <row r="254" ht="26.25" customHeight="1"/>
    <row r="259" ht="26.25" customHeight="1"/>
    <row r="262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94" ht="26.25" customHeight="1"/>
    <row r="316" ht="26.25" customHeight="1"/>
    <row r="325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45" ht="26.25" customHeight="1"/>
    <row r="350" ht="26.25" customHeight="1"/>
    <row r="352" ht="26.25" customHeight="1"/>
    <row r="353" ht="26.25" customHeight="1"/>
    <row r="356" ht="26.25" customHeight="1"/>
    <row r="360" ht="26.25" customHeight="1"/>
    <row r="369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</sheetData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5"/>
  <rowBreaks count="7" manualBreakCount="7">
    <brk id="28" max="255" man="1"/>
    <brk id="57" max="255" man="1"/>
    <brk id="85" max="255" man="1"/>
    <brk id="121" max="255" man="1"/>
    <brk id="170" max="255" man="1"/>
    <brk id="192" max="255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2014-01-17T16:53:18Z</cp:lastPrinted>
  <dcterms:created xsi:type="dcterms:W3CDTF">2010-07-21T19:19:52Z</dcterms:created>
  <dcterms:modified xsi:type="dcterms:W3CDTF">2014-01-29T22:14:41Z</dcterms:modified>
  <cp:category/>
  <cp:version/>
  <cp:contentType/>
  <cp:contentStatus/>
  <cp:revision>91</cp:revision>
</cp:coreProperties>
</file>