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<sst xmlns="http://schemas.openxmlformats.org/spreadsheetml/2006/main" count="321" uniqueCount="148">
  <si>
    <t>600k</t>
  </si>
  <si>
    <t xml:space="preserve"> Brevet – Lumberton</t>
  </si>
  <si>
    <t xml:space="preserve">    0km   start: 02/28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</si>
  <si>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</si>
  <si>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</si>
  <si>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</si>
  <si>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</si>
  <si>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</si>
  <si>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</si>
  <si>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</si>
  <si>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</si>
  <si>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</si>
  <si>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</si>
  <si>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</si>
  <si>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</si>
  <si>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</si>
  <si>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</si>
  <si>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</si>
  <si>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</si>
  <si>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</si>
  <si>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</si>
  <si>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</si>
  <si>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</si>
  <si>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</si>
  <si>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>Tarheel Rd</t>
  </si>
  <si>
    <t>Tar Heel Rd</t>
  </si>
  <si>
    <t>Burney</t>
  </si>
  <si>
    <t>River Rd</t>
  </si>
  <si>
    <t>NC-53 W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</si>
  <si>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</si>
  <si>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</si>
  <si>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</si>
  <si>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</si>
  <si>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</si>
  <si>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</si>
  <si>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72km    open: 02/28 08:07</t>
  </si>
  <si>
    <t>Control</t>
  </si>
  <si>
    <t xml:space="preserve"> (45mi)   close: 02/28 10:48</t>
  </si>
  <si>
    <t>Roseboro – 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</si>
  <si>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</si>
  <si>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</si>
  <si>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</si>
  <si>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</si>
  <si>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</si>
  <si>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</si>
  <si>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</si>
  <si>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</si>
  <si>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</si>
  <si>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</si>
  <si>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</si>
  <si>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</si>
  <si>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</si>
  <si>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</si>
  <si>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</si>
  <si>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</si>
  <si>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</si>
  <si>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</si>
  <si>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>S Shore</t>
  </si>
  <si>
    <t>Pier Parking lot</t>
  </si>
  <si>
    <t>Control Store – Surf City</t>
  </si>
  <si>
    <t xml:space="preserve">  214km    open: 02/28 12:19</t>
  </si>
  <si>
    <t>(133mi)   close: 02/28 20:16</t>
  </si>
  <si>
    <t>If pier is closed use any store</t>
  </si>
  <si>
    <t>Surf City – Maple Hill</t>
  </si>
  <si>
    <t>Go Back the way you came from</t>
  </si>
  <si>
    <t xml:space="preserve"> Left </t>
  </si>
  <si>
    <t xml:space="preserve">Roland Ave / NC-50 </t>
  </si>
  <si>
    <t>Control Store – Maple Hill</t>
  </si>
  <si>
    <t xml:space="preserve">  242km    open: 02/28 13:12</t>
  </si>
  <si>
    <t>(151mi)   close: 02/28 22:08</t>
  </si>
  <si>
    <t>Store on Left may be closed, if so: note time</t>
  </si>
  <si>
    <t>Maple Hill – Atlantic Beach</t>
  </si>
  <si>
    <t>At Stop Sign you will go towards Jacksonville</t>
  </si>
  <si>
    <t xml:space="preserve"> Left to Stopsign</t>
  </si>
  <si>
    <t>NC-50 – only a few feet</t>
  </si>
  <si>
    <t>Haws Run</t>
  </si>
  <si>
    <t>You are now going towards Jacksonville</t>
  </si>
  <si>
    <t>NC-53 / Burgaw Hwy</t>
  </si>
  <si>
    <t>US-258 – Store</t>
  </si>
  <si>
    <r>
      <t>Marine Blvd</t>
    </r>
    <r>
      <rPr>
        <b/>
        <sz val="14"/>
        <rFont val="Arial"/>
        <family val="2"/>
      </rPr>
      <t xml:space="preserve"> – Store after next turn</t>
    </r>
  </si>
  <si>
    <t>Best Rest Inn on Left</t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</si>
  <si>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</si>
  <si>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</si>
  <si>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</si>
  <si>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</si>
  <si>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</si>
  <si>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</si>
  <si>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Hargett Rd has closed signs, but is ok to ride</t>
  </si>
  <si>
    <t>Country Club</t>
  </si>
  <si>
    <t>Piney Green</t>
  </si>
  <si>
    <t>Old 30 / Race Track</t>
  </si>
  <si>
    <t>Smith</t>
  </si>
  <si>
    <t>Belgrade – Swansboro</t>
  </si>
  <si>
    <t>Stella Rd</t>
  </si>
  <si>
    <t>Next turn is after bridge</t>
  </si>
  <si>
    <t>NC-58 – Stores in Emeral Isle</t>
  </si>
  <si>
    <t>Control – Atlantic Beach</t>
  </si>
  <si>
    <t xml:space="preserve">  345km    open: 02/28 16:25</t>
  </si>
  <si>
    <t>(214mi)   close: 03/01 05:00</t>
  </si>
  <si>
    <t>Atlantic Beach – Wallace</t>
  </si>
  <si>
    <t>NC-58</t>
  </si>
  <si>
    <t xml:space="preserve"> – No Sign for Stella until just before Bridge</t>
  </si>
  <si>
    <t>Lejeune / Johnson Blvd</t>
  </si>
  <si>
    <t>Court St</t>
  </si>
  <si>
    <t>Marine Blvd</t>
  </si>
  <si>
    <t>Best Rest Inn on Right</t>
  </si>
  <si>
    <t>US-258 / NC-24</t>
  </si>
  <si>
    <t>US-258 / NC-24  - Store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</si>
  <si>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</si>
  <si>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</si>
  <si>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</si>
  <si>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</si>
  <si>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</si>
  <si>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</si>
  <si>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</si>
  <si>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</si>
  <si>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</si>
  <si>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</si>
  <si>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</si>
  <si>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 484km    open: 02/28 20:56</t>
  </si>
  <si>
    <t>(301mi)   close: 03/01 14:16</t>
  </si>
  <si>
    <t>Wallace – 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</si>
  <si>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</si>
  <si>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</si>
  <si>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</si>
  <si>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</si>
  <si>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</si>
  <si>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</si>
  <si>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</si>
  <si>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</si>
  <si>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</si>
  <si>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</si>
  <si>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</si>
  <si>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</si>
  <si>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</si>
  <si>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</si>
  <si>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</si>
  <si>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Tar Heel Ferry Rd</t>
  </si>
  <si>
    <t xml:space="preserve">Meadow Rd </t>
  </si>
  <si>
    <t>Barker 10 Mile Rd / B T Rd</t>
  </si>
  <si>
    <t xml:space="preserve">Wintergreen Dr </t>
  </si>
  <si>
    <t>Finish Control – Super 8</t>
  </si>
  <si>
    <t xml:space="preserve">  602km    open: 03/01 00:48</t>
  </si>
  <si>
    <t>(374mi)   close: 03/01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</si>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</sst>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#.0&quot;  &quot;"/>
    <numFmt numFmtId="170" formatCode="@\ "/>
  </numFmts>
  <fonts count="12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right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5" fontId="10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3" fillId="0" borderId="0" xfId="0" applyFont="1" applyAlignment="1">
      <alignment horizontal="right"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11" fillId="0" borderId="0" xfId="0" applyFont="1" applyAlignment="1">
      <alignment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view="pageBreakPreview" zoomScaleNormal="87" zoomScaleSheetLayoutView="100" workbookViewId="0" topLeftCell="A48">
      <selection activeCell="A59" sqref="A59:IV59"/>
    </sheetView>
  </sheetViews>
  <sheetFormatPr defaultColWidth="12.00390625" defaultRowHeight="26.25" customHeight="1"/>
  <cols>
    <col min="1" max="1" width="11.50390625" style="1" customWidth="1"/>
    <col min="2" max="2" width="1.625" style="2" customWidth="1"/>
    <col min="3" max="3" width="10.50390625" style="1" customWidth="1"/>
    <col min="4" max="4" width="1.625" style="2" customWidth="1"/>
    <col min="5" max="5" width="21.625" style="2" customWidth="1"/>
    <col min="6" max="6" width="1.625" style="2" customWidth="1"/>
    <col min="7" max="7" width="8.50390625" style="1" customWidth="1"/>
    <col min="8" max="8" width="1.625" style="2" customWidth="1"/>
    <col min="9" max="9" width="50.00390625" style="2" customWidth="1"/>
    <col min="10" max="10" width="14.375" style="2" customWidth="1"/>
    <col min="11" max="16384" width="11.875" style="2" customWidth="1"/>
  </cols>
  <sheetData>
    <row r="1" spans="1:256" s="4" customFormat="1" ht="26.25" customHeight="1">
      <c r="A1" s="3" t="s">
        <v>0</v>
      </c>
      <c r="C1" s="5" t="s">
        <v>1</v>
      </c>
      <c r="E1" s="6"/>
      <c r="G1" s="7"/>
      <c r="I1" s="6"/>
      <c r="J1" s="2"/>
      <c r="M1" s="8"/>
      <c r="N1" s="2"/>
      <c r="P1" s="2"/>
      <c r="R1" s="2"/>
      <c r="T1" s="2"/>
      <c r="U1" s="2"/>
      <c r="IV1" s="2"/>
    </row>
    <row r="2" spans="1:256" s="4" customFormat="1" ht="21.75" customHeight="1">
      <c r="A2" s="7"/>
      <c r="C2" s="3"/>
      <c r="E2" s="6" t="s">
        <v>2</v>
      </c>
      <c r="G2" s="7"/>
      <c r="I2" s="6"/>
      <c r="J2" s="2"/>
      <c r="M2" s="8"/>
      <c r="N2" s="2"/>
      <c r="P2" s="2"/>
      <c r="R2" s="2"/>
      <c r="T2" s="2"/>
      <c r="U2" s="2"/>
      <c r="X2" s="8"/>
      <c r="IV2" s="2"/>
    </row>
    <row r="3" spans="1:256" s="4" customFormat="1" ht="26.25" customHeight="1">
      <c r="A3" s="9"/>
      <c r="C3" s="9"/>
      <c r="E3" s="10"/>
      <c r="G3" s="9"/>
      <c r="I3" s="11" t="s">
        <v>3</v>
      </c>
      <c r="J3" s="2"/>
      <c r="N3" s="2"/>
      <c r="P3" s="2"/>
      <c r="R3" s="2"/>
      <c r="T3" s="2"/>
      <c r="U3" s="2"/>
      <c r="IU3" s="2"/>
      <c r="IV3" s="2"/>
    </row>
    <row r="4" spans="1:256" s="4" customFormat="1" ht="12" customHeight="1">
      <c r="A4" s="7"/>
      <c r="C4" s="7"/>
      <c r="E4" s="6"/>
      <c r="F4" s="12"/>
      <c r="G4" s="7"/>
      <c r="H4" s="10"/>
      <c r="I4" s="13"/>
      <c r="J4" s="2"/>
      <c r="N4" s="2"/>
      <c r="P4" s="2"/>
      <c r="R4" s="2"/>
      <c r="T4" s="2"/>
      <c r="U4" s="2"/>
      <c r="X4" s="8"/>
      <c r="IV4" s="2"/>
    </row>
    <row r="5" spans="1:256" s="4" customFormat="1" ht="26.25" customHeight="1">
      <c r="A5" s="7" t="s">
        <v>4</v>
      </c>
      <c r="B5" s="10"/>
      <c r="C5" s="3" t="s">
        <v>5</v>
      </c>
      <c r="D5" s="10"/>
      <c r="E5" s="6" t="s">
        <v>6</v>
      </c>
      <c r="F5" s="10"/>
      <c r="G5" s="14" t="s">
        <v>7</v>
      </c>
      <c r="H5" s="10"/>
      <c r="I5" s="6" t="s">
        <v>8</v>
      </c>
      <c r="J5" s="2"/>
      <c r="N5" s="2"/>
      <c r="P5" s="2"/>
      <c r="R5" s="2"/>
      <c r="T5" s="2"/>
      <c r="U5" s="2"/>
      <c r="X5" s="8"/>
      <c r="IV5" s="2"/>
    </row>
    <row r="6" spans="1:256" s="4" customFormat="1" ht="12" customHeight="1">
      <c r="A6" s="7"/>
      <c r="C6" s="7"/>
      <c r="E6" s="6"/>
      <c r="F6" s="12"/>
      <c r="G6" s="7"/>
      <c r="H6" s="10"/>
      <c r="I6" s="13"/>
      <c r="J6" s="2"/>
      <c r="N6" s="2"/>
      <c r="P6" s="2"/>
      <c r="R6" s="2"/>
      <c r="T6" s="2"/>
      <c r="U6" s="2"/>
      <c r="X6" s="8"/>
      <c r="IV6" s="2"/>
    </row>
    <row r="7" spans="1:256" s="4" customFormat="1" ht="26.25" customHeight="1">
      <c r="A7" s="9">
        <v>0</v>
      </c>
      <c r="C7" s="9">
        <v>0</v>
      </c>
      <c r="E7" s="10"/>
      <c r="G7" s="9">
        <v>0.1</v>
      </c>
      <c r="I7" s="4" t="s">
        <v>9</v>
      </c>
      <c r="J7" s="2"/>
      <c r="N7" s="2"/>
      <c r="P7" s="2"/>
      <c r="R7" s="2"/>
      <c r="T7" s="2"/>
      <c r="U7" s="2"/>
      <c r="IU7" s="2"/>
      <c r="IV7" s="2"/>
    </row>
    <row r="8" spans="1:256" s="4" customFormat="1" ht="26.25" customHeight="1">
      <c r="A8" s="9">
        <f>SUM(G7)+A7</f>
        <v>0.1</v>
      </c>
      <c r="C8" s="9">
        <f>SUM(G7)+C7</f>
        <v>0.1</v>
      </c>
      <c r="E8" s="6" t="s">
        <v>10</v>
      </c>
      <c r="G8" s="9">
        <v>0.1</v>
      </c>
      <c r="I8" s="4" t="s">
        <v>11</v>
      </c>
      <c r="J8" s="2"/>
      <c r="N8" s="2"/>
      <c r="P8" s="2"/>
      <c r="R8" s="2"/>
      <c r="T8" s="2"/>
      <c r="U8" s="2"/>
      <c r="IU8" s="2"/>
      <c r="IV8" s="2"/>
    </row>
    <row r="9" spans="1:256" s="4" customFormat="1" ht="26.25" customHeight="1">
      <c r="A9" s="9">
        <f>SUM(G8)+A8</f>
        <v>0.2</v>
      </c>
      <c r="C9" s="9">
        <f>SUM(G8)+C8</f>
        <v>0.2</v>
      </c>
      <c r="E9" s="11" t="s">
        <v>12</v>
      </c>
      <c r="G9" s="9">
        <v>0.2</v>
      </c>
      <c r="I9" s="4" t="s">
        <v>13</v>
      </c>
      <c r="J9" s="2"/>
      <c r="N9" s="2"/>
      <c r="P9" s="2"/>
      <c r="R9" s="2"/>
      <c r="T9" s="2"/>
      <c r="U9" s="2"/>
      <c r="IU9" s="2"/>
      <c r="IV9" s="2"/>
    </row>
    <row r="10" spans="1:256" s="4" customFormat="1" ht="26.25" customHeight="1">
      <c r="A10" s="9">
        <f>SUM(G9)+A9</f>
        <v>0.4</v>
      </c>
      <c r="C10" s="9">
        <f>SUM(G9)+C9</f>
        <v>0.4</v>
      </c>
      <c r="E10" s="10" t="s">
        <v>14</v>
      </c>
      <c r="G10" s="9">
        <v>0.2</v>
      </c>
      <c r="I10" s="4" t="s">
        <v>15</v>
      </c>
      <c r="J10" s="2"/>
      <c r="N10" s="2"/>
      <c r="P10" s="2"/>
      <c r="R10" s="2"/>
      <c r="T10" s="2"/>
      <c r="U10" s="2"/>
      <c r="IU10" s="2"/>
      <c r="IV10" s="2"/>
    </row>
    <row r="11" spans="1:256" s="4" customFormat="1" ht="26.25" customHeight="1">
      <c r="A11" s="9">
        <f>SUM(G10)+A10</f>
        <v>0.6000000000000001</v>
      </c>
      <c r="C11" s="9">
        <f>SUM(G10)+C10</f>
        <v>0.6000000000000001</v>
      </c>
      <c r="E11" s="6" t="s">
        <v>10</v>
      </c>
      <c r="G11" s="9">
        <v>0.2</v>
      </c>
      <c r="I11" s="4" t="s">
        <v>16</v>
      </c>
      <c r="J11" s="2"/>
      <c r="N11" s="2"/>
      <c r="P11" s="2"/>
      <c r="R11" s="2"/>
      <c r="T11" s="2"/>
      <c r="U11" s="2"/>
      <c r="IU11" s="2"/>
      <c r="IV11" s="2"/>
    </row>
    <row r="12" spans="1:256" s="4" customFormat="1" ht="26.25" customHeight="1">
      <c r="A12" s="9">
        <f>SUM(G11)+A11</f>
        <v>0.8</v>
      </c>
      <c r="C12" s="9">
        <f>SUM(G11)+C11</f>
        <v>0.8</v>
      </c>
      <c r="E12" s="10" t="s">
        <v>14</v>
      </c>
      <c r="G12" s="9">
        <v>1</v>
      </c>
      <c r="I12" s="4" t="s">
        <v>17</v>
      </c>
      <c r="J12" s="2"/>
      <c r="N12" s="2"/>
      <c r="P12" s="2"/>
      <c r="R12" s="2"/>
      <c r="T12" s="2"/>
      <c r="U12" s="2"/>
      <c r="IU12" s="2"/>
      <c r="IV12" s="2"/>
    </row>
    <row r="13" spans="1:256" s="4" customFormat="1" ht="26.25" customHeight="1">
      <c r="A13" s="9">
        <f>SUM(G12)+A12</f>
        <v>1.8</v>
      </c>
      <c r="C13" s="9">
        <f>SUM(G12)+C12</f>
        <v>1.8</v>
      </c>
      <c r="E13" s="6" t="s">
        <v>10</v>
      </c>
      <c r="G13" s="9">
        <v>0.1</v>
      </c>
      <c r="I13" s="4" t="s">
        <v>18</v>
      </c>
      <c r="J13" s="2"/>
      <c r="N13" s="2"/>
      <c r="P13" s="2"/>
      <c r="R13" s="2"/>
      <c r="T13" s="2"/>
      <c r="U13" s="2"/>
      <c r="IU13" s="2"/>
      <c r="IV13" s="2"/>
    </row>
    <row r="14" spans="1:256" s="4" customFormat="1" ht="26.25" customHeight="1">
      <c r="A14" s="9">
        <f>SUM(G13)+A13</f>
        <v>1.9000000000000001</v>
      </c>
      <c r="C14" s="9">
        <f>SUM(G13)+C13</f>
        <v>1.9000000000000001</v>
      </c>
      <c r="E14" s="10" t="s">
        <v>14</v>
      </c>
      <c r="G14" s="9">
        <v>2.3</v>
      </c>
      <c r="I14" s="4" t="s">
        <v>19</v>
      </c>
      <c r="J14" s="2"/>
      <c r="N14" s="2"/>
      <c r="P14" s="2"/>
      <c r="R14" s="2"/>
      <c r="T14" s="2"/>
      <c r="U14" s="2"/>
      <c r="IU14" s="2"/>
      <c r="IV14" s="2"/>
    </row>
    <row r="15" spans="1:256" s="4" customFormat="1" ht="26.25" customHeight="1">
      <c r="A15" s="9">
        <f>SUM(G14)+A14</f>
        <v>4.2</v>
      </c>
      <c r="C15" s="9">
        <f>SUM(G14)+C14</f>
        <v>4.2</v>
      </c>
      <c r="E15" s="10" t="s">
        <v>14</v>
      </c>
      <c r="G15" s="9">
        <v>1.5</v>
      </c>
      <c r="I15" s="4" t="s">
        <v>20</v>
      </c>
      <c r="J15" s="2"/>
      <c r="N15" s="2"/>
      <c r="P15" s="2"/>
      <c r="R15" s="2"/>
      <c r="T15" s="2"/>
      <c r="U15" s="2"/>
      <c r="IU15" s="2"/>
      <c r="IV15" s="2"/>
    </row>
    <row r="16" spans="1:256" s="4" customFormat="1" ht="26.25" customHeight="1">
      <c r="A16" s="9"/>
      <c r="C16" s="9"/>
      <c r="E16" s="10"/>
      <c r="G16" s="9"/>
      <c r="J16" s="2"/>
      <c r="N16" s="2"/>
      <c r="P16" s="2"/>
      <c r="R16" s="2"/>
      <c r="T16" s="2"/>
      <c r="U16" s="2"/>
      <c r="IU16" s="2"/>
      <c r="IV16" s="2"/>
    </row>
    <row r="17" spans="1:256" s="4" customFormat="1" ht="26.25" customHeight="1">
      <c r="A17" s="9">
        <f>SUM(G15)+A15</f>
        <v>5.7</v>
      </c>
      <c r="C17" s="9">
        <f>SUM(G15)+C15</f>
        <v>5.7</v>
      </c>
      <c r="E17" s="11" t="s">
        <v>12</v>
      </c>
      <c r="G17" s="9">
        <v>0.1</v>
      </c>
      <c r="I17" s="4" t="s">
        <v>21</v>
      </c>
      <c r="J17" s="2"/>
      <c r="N17" s="2"/>
      <c r="P17" s="2"/>
      <c r="R17" s="2"/>
      <c r="T17" s="2"/>
      <c r="U17" s="2"/>
      <c r="IU17" s="2"/>
      <c r="IV17" s="2"/>
    </row>
    <row r="18" spans="1:256" s="4" customFormat="1" ht="26.25" customHeight="1">
      <c r="A18" s="7">
        <f>SUM(G17+A17)</f>
        <v>5.8</v>
      </c>
      <c r="C18" s="7">
        <f>SUM(G17+C17)</f>
        <v>5.8</v>
      </c>
      <c r="E18" s="6" t="s">
        <v>22</v>
      </c>
      <c r="G18" s="9">
        <v>1.8</v>
      </c>
      <c r="I18" s="6" t="s">
        <v>23</v>
      </c>
      <c r="J18" s="2"/>
      <c r="N18" s="2"/>
      <c r="P18" s="2"/>
      <c r="R18" s="2"/>
      <c r="T18" s="2"/>
      <c r="U18" s="2"/>
      <c r="IU18" s="2"/>
      <c r="IV18" s="2"/>
    </row>
    <row r="19" spans="1:256" s="4" customFormat="1" ht="26.25" customHeight="1">
      <c r="A19" s="9">
        <f>SUM(G18)+A18</f>
        <v>7.6</v>
      </c>
      <c r="C19" s="9">
        <f>SUM(G18)+C18</f>
        <v>7.6</v>
      </c>
      <c r="E19" s="6" t="s">
        <v>10</v>
      </c>
      <c r="G19" s="9">
        <v>7.6</v>
      </c>
      <c r="I19" s="4" t="s">
        <v>24</v>
      </c>
      <c r="J19" s="2"/>
      <c r="M19" s="8"/>
      <c r="N19" s="2"/>
      <c r="P19" s="2"/>
      <c r="R19" s="2"/>
      <c r="T19" s="2"/>
      <c r="U19" s="2"/>
      <c r="X19" s="8"/>
      <c r="IV19" s="2"/>
    </row>
    <row r="20" spans="1:256" s="4" customFormat="1" ht="26.25" customHeight="1">
      <c r="A20" s="9">
        <f>SUM(G19)+A19</f>
        <v>15.2</v>
      </c>
      <c r="C20" s="9">
        <f>SUM(G19)+C19</f>
        <v>15.2</v>
      </c>
      <c r="E20" s="11" t="s">
        <v>12</v>
      </c>
      <c r="G20" s="9">
        <v>3.2</v>
      </c>
      <c r="I20" s="4" t="s">
        <v>25</v>
      </c>
      <c r="J20" s="2"/>
      <c r="M20" s="8"/>
      <c r="N20" s="2"/>
      <c r="P20" s="2"/>
      <c r="R20" s="2"/>
      <c r="T20" s="2"/>
      <c r="U20" s="2"/>
      <c r="X20" s="8"/>
      <c r="IV20" s="2"/>
    </row>
    <row r="21" spans="1:256" s="4" customFormat="1" ht="26.25" customHeight="1">
      <c r="A21" s="9">
        <f>SUM(G20)+A20</f>
        <v>18.4</v>
      </c>
      <c r="C21" s="9">
        <f>SUM(G20)+C20</f>
        <v>18.4</v>
      </c>
      <c r="E21" s="10" t="s">
        <v>14</v>
      </c>
      <c r="G21" s="9">
        <v>2.3</v>
      </c>
      <c r="I21" s="4" t="s">
        <v>26</v>
      </c>
      <c r="J21" s="2"/>
      <c r="M21" s="8"/>
      <c r="N21" s="2"/>
      <c r="P21" s="2"/>
      <c r="R21" s="2"/>
      <c r="T21" s="2"/>
      <c r="U21" s="2"/>
      <c r="X21" s="8"/>
      <c r="IV21" s="2"/>
    </row>
    <row r="22" spans="1:256" s="4" customFormat="1" ht="26.25" customHeight="1">
      <c r="A22" s="9">
        <f>SUM(G21)+A21</f>
        <v>20.7</v>
      </c>
      <c r="C22" s="9">
        <f>SUM(G21)+C21</f>
        <v>20.7</v>
      </c>
      <c r="E22" s="6" t="s">
        <v>10</v>
      </c>
      <c r="G22" s="9">
        <v>1.3</v>
      </c>
      <c r="I22" s="4" t="s">
        <v>27</v>
      </c>
      <c r="J22" s="2"/>
      <c r="M22" s="8"/>
      <c r="N22" s="2"/>
      <c r="P22" s="2"/>
      <c r="R22" s="2"/>
      <c r="T22" s="2"/>
      <c r="U22" s="2"/>
      <c r="X22" s="8"/>
      <c r="IV22" s="2"/>
    </row>
    <row r="23" spans="1:256" s="4" customFormat="1" ht="26.25" customHeight="1">
      <c r="A23" s="9">
        <f>SUM(G22)+A22</f>
        <v>22</v>
      </c>
      <c r="C23" s="9">
        <f>SUM(G22)+C22</f>
        <v>22</v>
      </c>
      <c r="E23" s="6" t="s">
        <v>10</v>
      </c>
      <c r="G23" s="9">
        <v>0.30000000000000004</v>
      </c>
      <c r="I23" s="4" t="s">
        <v>28</v>
      </c>
      <c r="J23" s="2"/>
      <c r="M23" s="8"/>
      <c r="N23" s="2"/>
      <c r="P23" s="2"/>
      <c r="R23" s="2"/>
      <c r="T23" s="2"/>
      <c r="U23" s="2"/>
      <c r="X23" s="8"/>
      <c r="IV23" s="2"/>
    </row>
    <row r="24" spans="1:256" s="4" customFormat="1" ht="26.25" customHeight="1">
      <c r="A24" s="7">
        <f>SUM(G23+A23)</f>
        <v>22.3</v>
      </c>
      <c r="C24" s="7">
        <f>SUM(G23+C23)</f>
        <v>22.3</v>
      </c>
      <c r="E24" s="10" t="s">
        <v>14</v>
      </c>
      <c r="G24" s="9">
        <v>7.42</v>
      </c>
      <c r="I24" s="6" t="s">
        <v>29</v>
      </c>
      <c r="J24" s="2"/>
      <c r="M24" s="8"/>
      <c r="N24" s="2"/>
      <c r="P24" s="2"/>
      <c r="R24" s="2"/>
      <c r="T24" s="2"/>
      <c r="U24" s="2"/>
      <c r="X24" s="8"/>
      <c r="IV24" s="2"/>
    </row>
    <row r="25" spans="1:256" s="4" customFormat="1" ht="26.25" customHeight="1">
      <c r="A25" s="7">
        <f>SUM(G24+A24)</f>
        <v>29.72</v>
      </c>
      <c r="C25" s="7">
        <f>SUM(G24+C24)</f>
        <v>29.72</v>
      </c>
      <c r="E25" s="6" t="s">
        <v>10</v>
      </c>
      <c r="F25" s="2"/>
      <c r="G25" s="9">
        <v>13.4</v>
      </c>
      <c r="I25" s="6" t="s">
        <v>30</v>
      </c>
      <c r="J25" s="2"/>
      <c r="M25" s="8"/>
      <c r="N25" s="2"/>
      <c r="P25" s="2"/>
      <c r="R25" s="2"/>
      <c r="T25" s="2"/>
      <c r="U25" s="2"/>
      <c r="X25" s="8"/>
      <c r="IV25" s="2"/>
    </row>
    <row r="26" spans="1:256" s="4" customFormat="1" ht="26.25" customHeight="1">
      <c r="A26" s="7">
        <f>SUM(G25+A25)</f>
        <v>43.12</v>
      </c>
      <c r="C26" s="7">
        <f>SUM(G25+C25)</f>
        <v>43.12</v>
      </c>
      <c r="E26" s="6" t="s">
        <v>10</v>
      </c>
      <c r="F26" s="2"/>
      <c r="G26" s="9">
        <v>1.5</v>
      </c>
      <c r="I26" s="6" t="s">
        <v>30</v>
      </c>
      <c r="J26" s="2"/>
      <c r="M26" s="8"/>
      <c r="N26" s="2"/>
      <c r="P26" s="2"/>
      <c r="R26" s="2"/>
      <c r="T26" s="2"/>
      <c r="U26" s="2"/>
      <c r="X26" s="8"/>
      <c r="IV26" s="2"/>
    </row>
    <row r="27" spans="1:256" s="4" customFormat="1" ht="26.25" customHeight="1">
      <c r="A27" s="7">
        <f>SUM(G26+A26)</f>
        <v>44.62</v>
      </c>
      <c r="C27" s="7">
        <f>SUM(G26+C26)</f>
        <v>44.62</v>
      </c>
      <c r="E27" s="6" t="s">
        <v>10</v>
      </c>
      <c r="F27" s="2"/>
      <c r="G27" s="9">
        <v>0.30000000000000004</v>
      </c>
      <c r="I27" s="6" t="s">
        <v>31</v>
      </c>
      <c r="J27" s="2"/>
      <c r="M27" s="8"/>
      <c r="N27" s="2"/>
      <c r="P27" s="2"/>
      <c r="R27" s="2"/>
      <c r="T27" s="2"/>
      <c r="U27" s="2"/>
      <c r="X27" s="8"/>
      <c r="IV27" s="2"/>
    </row>
    <row r="28" spans="1:256" s="4" customFormat="1" ht="26.25" customHeight="1">
      <c r="A28" s="7"/>
      <c r="C28" s="7"/>
      <c r="D28" s="2"/>
      <c r="E28" s="6" t="s">
        <v>32</v>
      </c>
      <c r="F28" s="2"/>
      <c r="G28" s="9"/>
      <c r="I28" s="6"/>
      <c r="J28" s="2"/>
      <c r="M28" s="8"/>
      <c r="N28" s="2"/>
      <c r="P28" s="2"/>
      <c r="R28" s="2"/>
      <c r="T28" s="2"/>
      <c r="U28" s="2"/>
      <c r="X28" s="8"/>
      <c r="IV28" s="2"/>
    </row>
    <row r="29" spans="1:256" s="4" customFormat="1" ht="26.25" customHeight="1">
      <c r="A29" s="7">
        <f>SUM(G27+A27)</f>
        <v>44.919999999999995</v>
      </c>
      <c r="C29" s="7">
        <f>SUM(G27+C27)</f>
        <v>44.919999999999995</v>
      </c>
      <c r="E29" s="10" t="s">
        <v>14</v>
      </c>
      <c r="F29" s="2"/>
      <c r="G29" s="9"/>
      <c r="I29" s="6" t="s">
        <v>33</v>
      </c>
      <c r="J29" s="2"/>
      <c r="M29" s="8"/>
      <c r="N29" s="2"/>
      <c r="P29" s="2"/>
      <c r="R29" s="2"/>
      <c r="T29" s="2"/>
      <c r="U29" s="2"/>
      <c r="X29" s="8"/>
      <c r="IV29" s="2"/>
    </row>
    <row r="30" spans="1:256" s="4" customFormat="1" ht="26.25" customHeight="1">
      <c r="A30" s="7"/>
      <c r="C30" s="7"/>
      <c r="E30" s="11" t="s">
        <v>34</v>
      </c>
      <c r="G30" s="7"/>
      <c r="I30" s="6" t="s">
        <v>35</v>
      </c>
      <c r="J30" s="2"/>
      <c r="M30" s="8"/>
      <c r="N30" s="2"/>
      <c r="P30" s="2"/>
      <c r="R30" s="2"/>
      <c r="T30" s="2"/>
      <c r="U30" s="2"/>
      <c r="X30" s="8"/>
      <c r="IV30" s="2"/>
    </row>
    <row r="31" spans="1:256" s="4" customFormat="1" ht="26.25" customHeight="1">
      <c r="A31" s="7"/>
      <c r="C31" s="7"/>
      <c r="E31" s="11" t="s">
        <v>36</v>
      </c>
      <c r="G31" s="7"/>
      <c r="I31" s="6" t="s">
        <v>37</v>
      </c>
      <c r="J31" s="2"/>
      <c r="M31" s="8"/>
      <c r="N31" s="2"/>
      <c r="P31" s="2"/>
      <c r="R31" s="2"/>
      <c r="T31" s="2"/>
      <c r="U31" s="2"/>
      <c r="X31" s="8"/>
      <c r="IV31" s="2"/>
    </row>
    <row r="32" spans="1:256" s="4" customFormat="1" ht="26.25" customHeight="1">
      <c r="A32" s="3" t="s">
        <v>0</v>
      </c>
      <c r="C32" s="7"/>
      <c r="E32" s="6"/>
      <c r="G32" s="7"/>
      <c r="I32" s="11" t="s">
        <v>38</v>
      </c>
      <c r="J32" s="2"/>
      <c r="M32" s="8"/>
      <c r="N32" s="2"/>
      <c r="P32" s="2"/>
      <c r="R32" s="2"/>
      <c r="T32" s="2"/>
      <c r="U32" s="2"/>
      <c r="IV32" s="2"/>
    </row>
    <row r="33" spans="1:256" s="4" customFormat="1" ht="12" customHeight="1">
      <c r="A33" s="7"/>
      <c r="C33" s="7"/>
      <c r="E33" s="6"/>
      <c r="G33" s="7"/>
      <c r="I33" s="2"/>
      <c r="J33" s="2"/>
      <c r="N33" s="2"/>
      <c r="P33" s="2"/>
      <c r="R33" s="2"/>
      <c r="T33" s="2"/>
      <c r="U33" s="2"/>
      <c r="IV33" s="2"/>
    </row>
    <row r="34" spans="1:256" s="4" customFormat="1" ht="26.25" customHeight="1">
      <c r="A34" s="7" t="s">
        <v>4</v>
      </c>
      <c r="B34" s="10"/>
      <c r="C34" s="3" t="s">
        <v>5</v>
      </c>
      <c r="D34" s="10"/>
      <c r="E34" s="6" t="s">
        <v>6</v>
      </c>
      <c r="F34" s="10"/>
      <c r="G34" s="14" t="s">
        <v>7</v>
      </c>
      <c r="H34" s="10"/>
      <c r="I34" s="6" t="s">
        <v>8</v>
      </c>
      <c r="J34" s="2"/>
      <c r="N34" s="2"/>
      <c r="P34" s="2"/>
      <c r="R34" s="2"/>
      <c r="T34" s="2"/>
      <c r="U34" s="2"/>
      <c r="IV34" s="2"/>
    </row>
    <row r="35" spans="1:256" s="4" customFormat="1" ht="12" customHeight="1">
      <c r="A35" s="7"/>
      <c r="C35" s="7"/>
      <c r="E35" s="6"/>
      <c r="F35" s="12"/>
      <c r="G35" s="7"/>
      <c r="H35" s="10"/>
      <c r="I35" s="6"/>
      <c r="J35" s="2"/>
      <c r="N35" s="2"/>
      <c r="P35" s="2"/>
      <c r="R35" s="2"/>
      <c r="T35" s="2"/>
      <c r="U35" s="2"/>
      <c r="IV35" s="2"/>
    </row>
    <row r="36" spans="1:256" s="4" customFormat="1" ht="25.5" customHeight="1">
      <c r="A36" s="9"/>
      <c r="C36" s="9"/>
      <c r="E36" s="4" t="s">
        <v>39</v>
      </c>
      <c r="G36" s="9"/>
      <c r="J36" s="2"/>
      <c r="N36" s="2"/>
      <c r="P36" s="2"/>
      <c r="R36" s="2"/>
      <c r="T36" s="2"/>
      <c r="U36" s="2"/>
      <c r="IV36" s="2"/>
    </row>
    <row r="37" spans="1:256" s="4" customFormat="1" ht="25.5" customHeight="1">
      <c r="A37" s="7">
        <f>A29</f>
        <v>44.919999999999995</v>
      </c>
      <c r="C37" s="7">
        <v>0</v>
      </c>
      <c r="E37" s="6" t="s">
        <v>10</v>
      </c>
      <c r="G37" s="9">
        <v>0.7</v>
      </c>
      <c r="I37" s="4" t="s">
        <v>40</v>
      </c>
      <c r="J37" s="2"/>
      <c r="N37" s="2"/>
      <c r="P37" s="2"/>
      <c r="R37" s="2"/>
      <c r="T37" s="2"/>
      <c r="U37" s="2"/>
      <c r="IV37" s="2"/>
    </row>
    <row r="38" spans="1:256" s="4" customFormat="1" ht="25.5" customHeight="1">
      <c r="A38" s="7">
        <f>SUM(G37+A37)</f>
        <v>45.62</v>
      </c>
      <c r="C38" s="7">
        <f>SUM(G37+C37)</f>
        <v>0.7</v>
      </c>
      <c r="E38" s="11" t="s">
        <v>12</v>
      </c>
      <c r="G38" s="9">
        <v>2.2</v>
      </c>
      <c r="I38" s="4" t="s">
        <v>41</v>
      </c>
      <c r="J38" s="2"/>
      <c r="N38" s="2"/>
      <c r="P38" s="2"/>
      <c r="R38" s="2"/>
      <c r="T38" s="2"/>
      <c r="U38" s="2"/>
      <c r="IV38" s="2"/>
    </row>
    <row r="39" spans="1:256" s="4" customFormat="1" ht="26.25" customHeight="1">
      <c r="A39" s="7">
        <f>SUM(G38+A38)</f>
        <v>47.82</v>
      </c>
      <c r="C39" s="7">
        <f>SUM(G38+C38)</f>
        <v>2.9000000000000004</v>
      </c>
      <c r="E39" s="6" t="s">
        <v>10</v>
      </c>
      <c r="G39" s="9">
        <v>11.4</v>
      </c>
      <c r="I39" s="4" t="s">
        <v>42</v>
      </c>
      <c r="J39" s="2"/>
      <c r="N39" s="2"/>
      <c r="P39" s="2"/>
      <c r="Q39" s="8"/>
      <c r="R39" s="2"/>
      <c r="T39" s="2"/>
      <c r="U39" s="2"/>
      <c r="IV39" s="2"/>
    </row>
    <row r="40" spans="1:256" s="4" customFormat="1" ht="26.25" customHeight="1">
      <c r="A40" s="7">
        <f>SUM(G39+A39)</f>
        <v>59.22</v>
      </c>
      <c r="C40" s="7">
        <f>SUM(G39+C39)</f>
        <v>14.3</v>
      </c>
      <c r="E40" s="11" t="s">
        <v>12</v>
      </c>
      <c r="G40" s="9">
        <v>0.30000000000000004</v>
      </c>
      <c r="I40" s="4" t="s">
        <v>43</v>
      </c>
      <c r="J40" s="2"/>
      <c r="N40" s="2"/>
      <c r="P40" s="2"/>
      <c r="Q40" s="8"/>
      <c r="R40" s="2"/>
      <c r="T40" s="2"/>
      <c r="U40" s="2"/>
      <c r="IV40" s="2"/>
    </row>
    <row r="41" spans="1:256" s="4" customFormat="1" ht="26.25" customHeight="1">
      <c r="A41" s="7">
        <f>SUM(G40+A40)</f>
        <v>59.519999999999996</v>
      </c>
      <c r="C41" s="7">
        <f>SUM(G40+C40)</f>
        <v>14.600000000000001</v>
      </c>
      <c r="E41" s="6" t="s">
        <v>10</v>
      </c>
      <c r="G41" s="7">
        <v>4</v>
      </c>
      <c r="I41" s="6" t="s">
        <v>44</v>
      </c>
      <c r="J41" s="2"/>
      <c r="N41" s="2"/>
      <c r="P41" s="2"/>
      <c r="Q41" s="8"/>
      <c r="R41" s="2"/>
      <c r="T41" s="2"/>
      <c r="U41" s="2"/>
      <c r="IV41" s="2"/>
    </row>
    <row r="42" spans="1:256" s="4" customFormat="1" ht="26.25" customHeight="1">
      <c r="A42" s="7">
        <f>SUM(G41+A41)</f>
        <v>63.519999999999996</v>
      </c>
      <c r="C42" s="7">
        <f>SUM(G41+C41)</f>
        <v>18.6</v>
      </c>
      <c r="E42" s="6" t="s">
        <v>10</v>
      </c>
      <c r="G42" s="7">
        <v>0.7</v>
      </c>
      <c r="I42" s="6" t="s">
        <v>45</v>
      </c>
      <c r="J42" s="2"/>
      <c r="N42" s="2"/>
      <c r="P42" s="2"/>
      <c r="Q42" s="8"/>
      <c r="R42" s="2"/>
      <c r="T42" s="2"/>
      <c r="U42" s="2"/>
      <c r="IV42" s="2"/>
    </row>
    <row r="43" spans="1:256" s="4" customFormat="1" ht="26.25" customHeight="1">
      <c r="A43" s="7">
        <f>SUM(G42+A42)</f>
        <v>64.22</v>
      </c>
      <c r="C43" s="7">
        <f>SUM(G42+C42)</f>
        <v>19.3</v>
      </c>
      <c r="E43" s="10" t="s">
        <v>14</v>
      </c>
      <c r="G43" s="7">
        <v>10</v>
      </c>
      <c r="I43" s="6" t="s">
        <v>46</v>
      </c>
      <c r="J43" s="2"/>
      <c r="M43" s="8"/>
      <c r="N43" s="2"/>
      <c r="P43" s="2"/>
      <c r="R43" s="2"/>
      <c r="T43" s="2"/>
      <c r="U43" s="2"/>
      <c r="IV43" s="2"/>
    </row>
    <row r="44" spans="1:256" s="4" customFormat="1" ht="26.25" customHeight="1">
      <c r="A44" s="7">
        <f>SUM(G43+A43)</f>
        <v>74.22</v>
      </c>
      <c r="C44" s="7">
        <f>SUM(G43+C43)</f>
        <v>29.3</v>
      </c>
      <c r="E44" s="10" t="s">
        <v>14</v>
      </c>
      <c r="F44" s="12"/>
      <c r="G44" s="7">
        <v>6.1</v>
      </c>
      <c r="H44" s="10"/>
      <c r="I44" s="6" t="s">
        <v>47</v>
      </c>
      <c r="J44" s="2"/>
      <c r="N44" s="2"/>
      <c r="P44" s="2"/>
      <c r="R44" s="2"/>
      <c r="T44" s="2"/>
      <c r="U44" s="2"/>
      <c r="IV44" s="2"/>
    </row>
    <row r="45" spans="1:256" s="4" customFormat="1" ht="26.25" customHeight="1">
      <c r="A45" s="7">
        <f>SUM(G44+A44)</f>
        <v>80.32</v>
      </c>
      <c r="C45" s="7">
        <f>SUM(G44+C44)</f>
        <v>35.4</v>
      </c>
      <c r="E45" s="4" t="s">
        <v>10</v>
      </c>
      <c r="G45" s="9">
        <v>5.8</v>
      </c>
      <c r="I45" s="4" t="s">
        <v>48</v>
      </c>
      <c r="J45" s="2"/>
      <c r="N45" s="2"/>
      <c r="P45" s="2"/>
      <c r="R45" s="2"/>
      <c r="T45" s="2"/>
      <c r="U45" s="2"/>
      <c r="IV45" s="2"/>
    </row>
    <row r="46" spans="1:256" s="4" customFormat="1" ht="26.25" customHeight="1">
      <c r="A46" s="7">
        <f>SUM(G45+A45)</f>
        <v>86.11999999999999</v>
      </c>
      <c r="C46" s="7">
        <f>SUM(G45+C45)</f>
        <v>41.199999999999996</v>
      </c>
      <c r="E46" s="4" t="s">
        <v>10</v>
      </c>
      <c r="G46" s="9">
        <v>0.5</v>
      </c>
      <c r="I46" s="4" t="s">
        <v>49</v>
      </c>
      <c r="J46" s="2"/>
      <c r="N46" s="2"/>
      <c r="P46" s="2"/>
      <c r="R46" s="2"/>
      <c r="T46" s="2"/>
      <c r="U46" s="2"/>
      <c r="IV46" s="2"/>
    </row>
    <row r="47" spans="1:256" s="4" customFormat="1" ht="26.25" customHeight="1">
      <c r="A47" s="7">
        <f>SUM(G46+A46)</f>
        <v>86.61999999999999</v>
      </c>
      <c r="C47" s="7">
        <f>SUM(G46+C46)</f>
        <v>41.699999999999996</v>
      </c>
      <c r="E47" s="11" t="s">
        <v>50</v>
      </c>
      <c r="G47" s="9">
        <v>1.5</v>
      </c>
      <c r="I47" s="4" t="s">
        <v>51</v>
      </c>
      <c r="J47" s="2"/>
      <c r="N47" s="2"/>
      <c r="P47" s="2"/>
      <c r="R47" s="2"/>
      <c r="T47" s="2"/>
      <c r="U47" s="2"/>
      <c r="IV47" s="2"/>
    </row>
    <row r="48" spans="1:256" s="4" customFormat="1" ht="26.25" customHeight="1">
      <c r="A48" s="7"/>
      <c r="C48" s="15" t="s">
        <v>52</v>
      </c>
      <c r="G48" s="9"/>
      <c r="J48" s="2"/>
      <c r="N48" s="2"/>
      <c r="P48" s="2"/>
      <c r="R48" s="2"/>
      <c r="T48" s="2"/>
      <c r="U48" s="2"/>
      <c r="IV48" s="2"/>
    </row>
    <row r="49" spans="1:256" s="4" customFormat="1" ht="26.25" customHeight="1">
      <c r="A49" s="7"/>
      <c r="C49" s="15"/>
      <c r="G49" s="9"/>
      <c r="J49" s="2"/>
      <c r="N49" s="2"/>
      <c r="P49" s="2"/>
      <c r="R49" s="2"/>
      <c r="T49" s="2"/>
      <c r="U49" s="2"/>
      <c r="IV49" s="2"/>
    </row>
    <row r="50" spans="1:256" s="4" customFormat="1" ht="26.25" customHeight="1">
      <c r="A50" s="7">
        <f>SUM(G47+A47)</f>
        <v>88.11999999999999</v>
      </c>
      <c r="C50" s="7">
        <f>SUM(G47+C47)</f>
        <v>43.199999999999996</v>
      </c>
      <c r="E50" s="11" t="s">
        <v>50</v>
      </c>
      <c r="G50" s="9">
        <v>7.9</v>
      </c>
      <c r="I50" s="4" t="s">
        <v>53</v>
      </c>
      <c r="J50" s="2"/>
      <c r="N50" s="2"/>
      <c r="P50" s="2"/>
      <c r="R50" s="2"/>
      <c r="T50" s="2"/>
      <c r="U50" s="2"/>
      <c r="IV50" s="2"/>
    </row>
    <row r="51" spans="1:256" s="4" customFormat="1" ht="26.25" customHeight="1">
      <c r="A51" s="7">
        <f>SUM(G50+A50)</f>
        <v>96.02</v>
      </c>
      <c r="C51" s="7">
        <f>SUM(G50+C50)</f>
        <v>51.099999999999994</v>
      </c>
      <c r="E51" s="10" t="s">
        <v>14</v>
      </c>
      <c r="G51" s="9">
        <v>6.2</v>
      </c>
      <c r="I51" s="4" t="s">
        <v>54</v>
      </c>
      <c r="J51" s="2"/>
      <c r="N51" s="2"/>
      <c r="P51" s="2"/>
      <c r="R51" s="2"/>
      <c r="T51" s="2"/>
      <c r="U51" s="2"/>
      <c r="IV51" s="2"/>
    </row>
    <row r="52" spans="1:256" s="4" customFormat="1" ht="26.25" customHeight="1">
      <c r="A52" s="7">
        <f>SUM(G51+A51)</f>
        <v>102.22</v>
      </c>
      <c r="C52" s="7">
        <f>SUM(G51+C51)</f>
        <v>57.3</v>
      </c>
      <c r="E52" s="10" t="s">
        <v>14</v>
      </c>
      <c r="F52" s="2"/>
      <c r="G52" s="9">
        <v>13.3</v>
      </c>
      <c r="H52" s="2"/>
      <c r="I52" s="4" t="s">
        <v>55</v>
      </c>
      <c r="J52" s="2"/>
      <c r="M52" s="8"/>
      <c r="N52" s="2"/>
      <c r="O52" s="2"/>
      <c r="P52" s="2"/>
      <c r="Q52" s="2"/>
      <c r="R52" s="2"/>
      <c r="S52" s="2"/>
      <c r="T52" s="2"/>
      <c r="U52" s="2"/>
      <c r="IV52" s="2"/>
    </row>
    <row r="53" spans="1:9" ht="26.25" customHeight="1">
      <c r="A53" s="7">
        <f>SUM(G52+A52)</f>
        <v>115.52</v>
      </c>
      <c r="B53" s="4"/>
      <c r="C53" s="7">
        <f>SUM(G52+C52)</f>
        <v>70.6</v>
      </c>
      <c r="E53" s="10" t="s">
        <v>14</v>
      </c>
      <c r="G53" s="9">
        <v>17.5</v>
      </c>
      <c r="I53" s="4" t="s">
        <v>56</v>
      </c>
    </row>
    <row r="54" spans="1:256" s="4" customFormat="1" ht="26.25" customHeight="1">
      <c r="A54" s="7">
        <f>SUM(G53+A53)</f>
        <v>133.01999999999998</v>
      </c>
      <c r="C54" s="7">
        <f>SUM(G53+C53)</f>
        <v>88.1</v>
      </c>
      <c r="E54" s="10" t="s">
        <v>14</v>
      </c>
      <c r="F54" s="10"/>
      <c r="G54" s="9">
        <v>0.1</v>
      </c>
      <c r="H54" s="2"/>
      <c r="I54" s="4" t="s">
        <v>57</v>
      </c>
      <c r="J54" s="2"/>
      <c r="M54" s="8"/>
      <c r="N54" s="2"/>
      <c r="O54" s="2"/>
      <c r="P54" s="2"/>
      <c r="Q54" s="2"/>
      <c r="R54" s="2"/>
      <c r="S54" s="2"/>
      <c r="T54" s="2"/>
      <c r="U54" s="2"/>
      <c r="IV54" s="2"/>
    </row>
    <row r="55" spans="1:256" s="4" customFormat="1" ht="26.25" customHeight="1">
      <c r="A55" s="7">
        <f>SUM(G54+A54)</f>
        <v>133.11999999999998</v>
      </c>
      <c r="C55" s="7">
        <f>SUM(G54+C54)</f>
        <v>88.19999999999999</v>
      </c>
      <c r="E55" s="4" t="s">
        <v>10</v>
      </c>
      <c r="F55" s="10"/>
      <c r="G55" s="9">
        <v>0</v>
      </c>
      <c r="H55" s="2"/>
      <c r="I55" s="4" t="s">
        <v>58</v>
      </c>
      <c r="J55" s="2"/>
      <c r="M55" s="8"/>
      <c r="N55" s="2"/>
      <c r="O55" s="2"/>
      <c r="P55" s="2"/>
      <c r="Q55" s="2"/>
      <c r="R55" s="2"/>
      <c r="S55" s="2"/>
      <c r="T55" s="2"/>
      <c r="U55" s="2"/>
      <c r="IV55" s="2"/>
    </row>
    <row r="56" spans="1:256" s="4" customFormat="1" ht="26.25" customHeight="1">
      <c r="A56" s="7">
        <f>SUM(G55+A55)</f>
        <v>133.11999999999998</v>
      </c>
      <c r="C56" s="7">
        <f>SUM(G55+C55)</f>
        <v>88.19999999999999</v>
      </c>
      <c r="F56" s="2"/>
      <c r="G56" s="9"/>
      <c r="H56" s="2"/>
      <c r="I56" s="4" t="s">
        <v>59</v>
      </c>
      <c r="J56" s="2"/>
      <c r="M56" s="8"/>
      <c r="N56" s="2"/>
      <c r="O56" s="2"/>
      <c r="P56" s="2"/>
      <c r="Q56" s="2"/>
      <c r="R56" s="2"/>
      <c r="S56" s="2"/>
      <c r="T56" s="2"/>
      <c r="U56" s="2"/>
      <c r="IV56" s="2"/>
    </row>
    <row r="57" spans="1:256" s="4" customFormat="1" ht="26.25" customHeight="1">
      <c r="A57" s="7"/>
      <c r="C57" s="7"/>
      <c r="E57" s="11" t="s">
        <v>34</v>
      </c>
      <c r="G57" s="9"/>
      <c r="I57" s="4" t="s">
        <v>60</v>
      </c>
      <c r="J57" s="2"/>
      <c r="M57" s="8"/>
      <c r="N57" s="2"/>
      <c r="P57" s="2"/>
      <c r="R57" s="2"/>
      <c r="T57" s="2"/>
      <c r="U57" s="2"/>
      <c r="IV57" s="2"/>
    </row>
    <row r="58" spans="1:256" s="4" customFormat="1" ht="26.25" customHeight="1">
      <c r="A58" s="7"/>
      <c r="C58" s="7"/>
      <c r="E58" s="11" t="s">
        <v>36</v>
      </c>
      <c r="G58" s="9"/>
      <c r="I58" s="4" t="s">
        <v>61</v>
      </c>
      <c r="J58" s="2"/>
      <c r="M58" s="8"/>
      <c r="N58" s="2"/>
      <c r="P58" s="2"/>
      <c r="R58" s="2"/>
      <c r="T58" s="2"/>
      <c r="U58" s="2"/>
      <c r="IV58" s="2"/>
    </row>
    <row r="59" spans="1:256" s="4" customFormat="1" ht="26.25" customHeight="1">
      <c r="A59" s="7"/>
      <c r="B59" s="4" t="s">
        <v>62</v>
      </c>
      <c r="C59" s="7"/>
      <c r="E59" s="11"/>
      <c r="G59" s="9"/>
      <c r="J59" s="2"/>
      <c r="M59" s="8"/>
      <c r="N59" s="2"/>
      <c r="P59" s="2"/>
      <c r="R59" s="2"/>
      <c r="T59" s="2"/>
      <c r="U59" s="2"/>
      <c r="IV59" s="2"/>
    </row>
    <row r="60" spans="1:256" s="4" customFormat="1" ht="26.25" customHeight="1">
      <c r="A60" s="3" t="s">
        <v>0</v>
      </c>
      <c r="C60" s="7"/>
      <c r="G60" s="9"/>
      <c r="I60" s="11" t="s">
        <v>63</v>
      </c>
      <c r="J60" s="2"/>
      <c r="M60" s="8"/>
      <c r="N60" s="2"/>
      <c r="P60" s="2"/>
      <c r="R60" s="2"/>
      <c r="T60" s="2"/>
      <c r="U60" s="2"/>
      <c r="IV60" s="2"/>
    </row>
    <row r="61" spans="1:256" s="4" customFormat="1" ht="12" customHeight="1">
      <c r="A61" s="7"/>
      <c r="C61" s="7"/>
      <c r="E61" s="6"/>
      <c r="G61" s="7"/>
      <c r="I61" s="2"/>
      <c r="J61" s="2"/>
      <c r="N61" s="2"/>
      <c r="P61" s="2"/>
      <c r="R61" s="2"/>
      <c r="T61" s="2"/>
      <c r="U61" s="2"/>
      <c r="IV61" s="2"/>
    </row>
    <row r="62" spans="1:256" s="4" customFormat="1" ht="26.25" customHeight="1">
      <c r="A62" s="7" t="s">
        <v>4</v>
      </c>
      <c r="B62" s="10"/>
      <c r="C62" s="3" t="s">
        <v>5</v>
      </c>
      <c r="D62" s="10"/>
      <c r="E62" s="6" t="s">
        <v>6</v>
      </c>
      <c r="F62" s="10"/>
      <c r="G62" s="14" t="s">
        <v>7</v>
      </c>
      <c r="H62" s="10"/>
      <c r="I62" s="6" t="s">
        <v>8</v>
      </c>
      <c r="J62" s="2"/>
      <c r="N62" s="2"/>
      <c r="P62" s="2"/>
      <c r="R62" s="2"/>
      <c r="T62" s="2"/>
      <c r="U62" s="2"/>
      <c r="IV62" s="2"/>
    </row>
    <row r="63" spans="1:256" s="4" customFormat="1" ht="12" customHeight="1">
      <c r="A63" s="7"/>
      <c r="C63" s="7"/>
      <c r="E63" s="6"/>
      <c r="F63" s="12"/>
      <c r="G63" s="7"/>
      <c r="H63" s="10"/>
      <c r="I63" s="6"/>
      <c r="J63" s="2"/>
      <c r="N63" s="2"/>
      <c r="P63" s="2"/>
      <c r="R63" s="2"/>
      <c r="T63" s="2"/>
      <c r="U63" s="2"/>
      <c r="IV63" s="2"/>
    </row>
    <row r="64" spans="1:256" s="4" customFormat="1" ht="26.25" customHeight="1">
      <c r="A64" s="7"/>
      <c r="C64" s="7"/>
      <c r="D64" s="4" t="s">
        <v>64</v>
      </c>
      <c r="G64" s="9"/>
      <c r="J64" s="2"/>
      <c r="M64" s="8"/>
      <c r="N64" s="2"/>
      <c r="P64" s="2"/>
      <c r="R64" s="2"/>
      <c r="T64" s="2"/>
      <c r="U64" s="2"/>
      <c r="IV64" s="2"/>
    </row>
    <row r="65" spans="1:256" s="4" customFormat="1" ht="26.25" customHeight="1">
      <c r="A65" s="7">
        <f>A56</f>
        <v>133.11999999999998</v>
      </c>
      <c r="C65" s="7">
        <v>0</v>
      </c>
      <c r="E65" s="10" t="s">
        <v>14</v>
      </c>
      <c r="F65" s="2"/>
      <c r="G65" s="9">
        <v>0.1</v>
      </c>
      <c r="H65" s="2"/>
      <c r="I65" s="4" t="s">
        <v>57</v>
      </c>
      <c r="J65" s="2"/>
      <c r="M65" s="8"/>
      <c r="N65" s="2"/>
      <c r="O65" s="2"/>
      <c r="P65" s="2"/>
      <c r="Q65" s="2"/>
      <c r="R65" s="2"/>
      <c r="S65" s="2"/>
      <c r="T65" s="2"/>
      <c r="U65" s="2"/>
      <c r="IV65" s="2"/>
    </row>
    <row r="66" spans="1:256" s="4" customFormat="1" ht="26.25" customHeight="1">
      <c r="A66" s="7">
        <f>SUM(G65+A65)</f>
        <v>133.21999999999997</v>
      </c>
      <c r="C66" s="7">
        <f>SUM(G65+C65)</f>
        <v>0.1</v>
      </c>
      <c r="E66" s="4" t="s">
        <v>65</v>
      </c>
      <c r="F66" s="2"/>
      <c r="G66" s="9">
        <v>17.5</v>
      </c>
      <c r="H66" s="2"/>
      <c r="I66" s="4" t="s">
        <v>66</v>
      </c>
      <c r="J66" s="2"/>
      <c r="M66" s="8"/>
      <c r="N66" s="2"/>
      <c r="O66" s="2"/>
      <c r="P66" s="2"/>
      <c r="Q66" s="2"/>
      <c r="R66" s="2"/>
      <c r="S66" s="2"/>
      <c r="T66" s="2"/>
      <c r="U66" s="2"/>
      <c r="IV66" s="2"/>
    </row>
    <row r="67" spans="1:256" s="4" customFormat="1" ht="26.25" customHeight="1">
      <c r="A67" s="7">
        <f>SUM(G66+A66)</f>
        <v>150.71999999999997</v>
      </c>
      <c r="C67" s="7">
        <f>SUM(G66+C66)</f>
        <v>17.6</v>
      </c>
      <c r="E67" s="4" t="s">
        <v>65</v>
      </c>
      <c r="F67" s="2"/>
      <c r="G67" s="9"/>
      <c r="H67" s="2"/>
      <c r="I67" s="4" t="s">
        <v>67</v>
      </c>
      <c r="J67" s="2"/>
      <c r="M67" s="8"/>
      <c r="N67" s="2"/>
      <c r="O67" s="2"/>
      <c r="P67" s="2"/>
      <c r="Q67" s="2"/>
      <c r="R67" s="2"/>
      <c r="S67" s="2"/>
      <c r="T67" s="2"/>
      <c r="U67" s="2"/>
      <c r="IV67" s="2"/>
    </row>
    <row r="68" spans="1:256" s="4" customFormat="1" ht="26.25" customHeight="1">
      <c r="A68" s="7"/>
      <c r="C68" s="7"/>
      <c r="E68" s="11" t="s">
        <v>34</v>
      </c>
      <c r="G68" s="9"/>
      <c r="I68" s="4" t="s">
        <v>68</v>
      </c>
      <c r="J68" s="2"/>
      <c r="M68" s="8"/>
      <c r="N68" s="2"/>
      <c r="P68" s="2"/>
      <c r="R68" s="2"/>
      <c r="T68" s="2"/>
      <c r="U68" s="2"/>
      <c r="IV68" s="2"/>
    </row>
    <row r="69" spans="1:256" s="4" customFormat="1" ht="26.25" customHeight="1">
      <c r="A69" s="7"/>
      <c r="C69" s="7"/>
      <c r="E69" s="11" t="s">
        <v>36</v>
      </c>
      <c r="G69" s="9"/>
      <c r="I69" s="4" t="s">
        <v>69</v>
      </c>
      <c r="J69" s="2"/>
      <c r="M69" s="8"/>
      <c r="N69" s="2"/>
      <c r="P69" s="2"/>
      <c r="R69" s="2"/>
      <c r="T69" s="2"/>
      <c r="U69" s="2"/>
      <c r="IV69" s="2"/>
    </row>
    <row r="70" spans="1:256" s="4" customFormat="1" ht="26.25" customHeight="1">
      <c r="A70" s="7"/>
      <c r="C70" s="7"/>
      <c r="D70" s="4" t="s">
        <v>70</v>
      </c>
      <c r="E70" s="11"/>
      <c r="G70" s="9"/>
      <c r="J70" s="2"/>
      <c r="M70" s="8"/>
      <c r="N70" s="2"/>
      <c r="P70" s="2"/>
      <c r="R70" s="2"/>
      <c r="T70" s="2"/>
      <c r="U70" s="2"/>
      <c r="IV70" s="2"/>
    </row>
    <row r="71" spans="1:256" s="4" customFormat="1" ht="26.25" customHeight="1">
      <c r="A71" s="3" t="s">
        <v>0</v>
      </c>
      <c r="C71" s="7"/>
      <c r="G71" s="9"/>
      <c r="I71" s="11" t="s">
        <v>71</v>
      </c>
      <c r="J71" s="2"/>
      <c r="M71" s="8"/>
      <c r="N71" s="2"/>
      <c r="P71" s="2"/>
      <c r="R71" s="2"/>
      <c r="T71" s="2"/>
      <c r="U71" s="2"/>
      <c r="IV71" s="2"/>
    </row>
    <row r="72" spans="1:256" s="4" customFormat="1" ht="12" customHeight="1">
      <c r="A72" s="7"/>
      <c r="C72" s="7"/>
      <c r="E72" s="6"/>
      <c r="G72" s="7"/>
      <c r="I72" s="2"/>
      <c r="J72" s="2"/>
      <c r="N72" s="2"/>
      <c r="P72" s="2"/>
      <c r="R72" s="2"/>
      <c r="T72" s="2"/>
      <c r="U72" s="2"/>
      <c r="IV72" s="2"/>
    </row>
    <row r="73" spans="1:256" s="4" customFormat="1" ht="26.25" customHeight="1">
      <c r="A73" s="7" t="s">
        <v>4</v>
      </c>
      <c r="B73" s="10"/>
      <c r="C73" s="3" t="s">
        <v>5</v>
      </c>
      <c r="D73" s="10"/>
      <c r="E73" s="6" t="s">
        <v>6</v>
      </c>
      <c r="F73" s="10"/>
      <c r="G73" s="14" t="s">
        <v>7</v>
      </c>
      <c r="H73" s="10"/>
      <c r="I73" s="6" t="s">
        <v>8</v>
      </c>
      <c r="J73" s="2"/>
      <c r="N73" s="2"/>
      <c r="P73" s="2"/>
      <c r="R73" s="2"/>
      <c r="T73" s="2"/>
      <c r="U73" s="2"/>
      <c r="IV73" s="2"/>
    </row>
    <row r="74" spans="1:256" s="4" customFormat="1" ht="12" customHeight="1">
      <c r="A74" s="7"/>
      <c r="C74" s="7"/>
      <c r="E74" s="6"/>
      <c r="F74" s="12"/>
      <c r="G74" s="7"/>
      <c r="H74" s="10"/>
      <c r="I74" s="6"/>
      <c r="J74" s="2"/>
      <c r="N74" s="2"/>
      <c r="P74" s="2"/>
      <c r="R74" s="2"/>
      <c r="T74" s="2"/>
      <c r="U74" s="2"/>
      <c r="IV74" s="2"/>
    </row>
    <row r="75" spans="1:256" s="4" customFormat="1" ht="23.25" customHeight="1">
      <c r="A75" s="7"/>
      <c r="C75" s="7"/>
      <c r="D75" s="4" t="s">
        <v>72</v>
      </c>
      <c r="E75" s="6"/>
      <c r="F75" s="12"/>
      <c r="G75" s="7"/>
      <c r="H75" s="10"/>
      <c r="I75" s="6"/>
      <c r="J75" s="2"/>
      <c r="N75" s="2"/>
      <c r="P75" s="2"/>
      <c r="R75" s="2"/>
      <c r="T75" s="2"/>
      <c r="U75" s="2"/>
      <c r="IV75" s="2"/>
    </row>
    <row r="76" spans="1:256" s="4" customFormat="1" ht="26.25" customHeight="1">
      <c r="A76" s="7">
        <f>A67</f>
        <v>150.71999999999997</v>
      </c>
      <c r="C76" s="7">
        <v>0</v>
      </c>
      <c r="E76" s="4" t="s">
        <v>73</v>
      </c>
      <c r="F76" s="2"/>
      <c r="G76" s="9">
        <v>0</v>
      </c>
      <c r="H76" s="2"/>
      <c r="I76" s="4" t="s">
        <v>74</v>
      </c>
      <c r="J76" s="2"/>
      <c r="M76" s="8"/>
      <c r="N76" s="2"/>
      <c r="O76" s="2"/>
      <c r="P76" s="2"/>
      <c r="Q76" s="2"/>
      <c r="R76" s="2"/>
      <c r="S76" s="2"/>
      <c r="T76" s="2"/>
      <c r="U76" s="2"/>
      <c r="IV76" s="2"/>
    </row>
    <row r="77" spans="1:256" s="4" customFormat="1" ht="26.25" customHeight="1">
      <c r="A77" s="7">
        <f>SUM(G76+A76)</f>
        <v>150.71999999999997</v>
      </c>
      <c r="C77" s="7">
        <f>SUM(G76+C76)</f>
        <v>0</v>
      </c>
      <c r="E77" s="10" t="s">
        <v>14</v>
      </c>
      <c r="F77" s="2"/>
      <c r="G77" s="9">
        <v>9.6</v>
      </c>
      <c r="H77" s="2"/>
      <c r="I77" s="4" t="s">
        <v>75</v>
      </c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4" customFormat="1" ht="26.25" customHeight="1">
      <c r="A78" s="7"/>
      <c r="C78" s="7"/>
      <c r="D78" s="4" t="s">
        <v>76</v>
      </c>
      <c r="E78" s="10"/>
      <c r="F78" s="2"/>
      <c r="G78" s="9"/>
      <c r="H78" s="2"/>
      <c r="J78" s="2"/>
      <c r="M78" s="8"/>
      <c r="N78" s="2"/>
      <c r="O78" s="2"/>
      <c r="P78" s="2"/>
      <c r="Q78" s="2"/>
      <c r="R78" s="2"/>
      <c r="S78" s="2"/>
      <c r="T78" s="2"/>
      <c r="U78" s="2"/>
      <c r="IV78" s="2"/>
    </row>
    <row r="79" spans="1:256" s="4" customFormat="1" ht="26.25" customHeight="1">
      <c r="A79" s="7">
        <f>SUM(G77+A77)</f>
        <v>160.31999999999996</v>
      </c>
      <c r="C79" s="7">
        <f>SUM(G77+C77)</f>
        <v>9.6</v>
      </c>
      <c r="E79" s="10" t="s">
        <v>14</v>
      </c>
      <c r="F79" s="2"/>
      <c r="G79" s="9">
        <v>2.6</v>
      </c>
      <c r="H79" s="2"/>
      <c r="I79" s="4" t="s">
        <v>77</v>
      </c>
      <c r="J79" s="2"/>
      <c r="M79" s="8"/>
      <c r="N79" s="2"/>
      <c r="O79" s="2"/>
      <c r="P79" s="2"/>
      <c r="Q79" s="2"/>
      <c r="R79" s="2"/>
      <c r="S79" s="2"/>
      <c r="T79" s="2"/>
      <c r="U79" s="2"/>
      <c r="IV79" s="2"/>
    </row>
    <row r="80" spans="1:256" s="4" customFormat="1" ht="26.25" customHeight="1">
      <c r="A80" s="7">
        <f>SUM(G79+A79)</f>
        <v>162.91999999999996</v>
      </c>
      <c r="C80" s="7">
        <f>SUM(G79+C79)</f>
        <v>12.2</v>
      </c>
      <c r="E80" s="11" t="s">
        <v>50</v>
      </c>
      <c r="F80" s="2"/>
      <c r="G80" s="9">
        <v>1.3</v>
      </c>
      <c r="H80" s="2"/>
      <c r="I80" s="4" t="s">
        <v>78</v>
      </c>
      <c r="J80" s="2"/>
      <c r="M80" s="8"/>
      <c r="N80" s="2"/>
      <c r="O80" s="2"/>
      <c r="P80" s="2"/>
      <c r="Q80" s="2"/>
      <c r="R80" s="2"/>
      <c r="S80" s="2"/>
      <c r="T80" s="2"/>
      <c r="U80" s="2"/>
      <c r="IV80" s="2"/>
    </row>
    <row r="81" spans="1:256" s="4" customFormat="1" ht="26.25" customHeight="1">
      <c r="A81" s="7">
        <f>SUM(G80+A80)</f>
        <v>164.21999999999997</v>
      </c>
      <c r="C81" s="7">
        <f>SUM(G80+C80)</f>
        <v>13.5</v>
      </c>
      <c r="E81" s="4" t="s">
        <v>65</v>
      </c>
      <c r="F81" s="2"/>
      <c r="G81" s="9">
        <v>0.5</v>
      </c>
      <c r="H81" s="2"/>
      <c r="I81" s="4" t="s">
        <v>79</v>
      </c>
      <c r="J81" s="2"/>
      <c r="M81" s="8"/>
      <c r="N81" s="2"/>
      <c r="O81" s="2"/>
      <c r="P81" s="2"/>
      <c r="Q81" s="2"/>
      <c r="R81" s="2"/>
      <c r="S81" s="2"/>
      <c r="T81" s="2"/>
      <c r="U81" s="2"/>
      <c r="IV81" s="2"/>
    </row>
    <row r="82" spans="1:256" s="4" customFormat="1" ht="26.25" customHeight="1">
      <c r="A82" s="7"/>
      <c r="C82" s="7">
        <f>0.3+C81</f>
        <v>13.8</v>
      </c>
      <c r="D82" s="4" t="s">
        <v>80</v>
      </c>
      <c r="F82" s="2"/>
      <c r="G82" s="9"/>
      <c r="H82" s="2"/>
      <c r="J82" s="2"/>
      <c r="M82" s="8"/>
      <c r="N82" s="2"/>
      <c r="O82" s="2"/>
      <c r="P82" s="2"/>
      <c r="Q82" s="2"/>
      <c r="R82" s="2"/>
      <c r="S82" s="2"/>
      <c r="T82" s="2"/>
      <c r="U82" s="2"/>
      <c r="IV82" s="2"/>
    </row>
    <row r="83" spans="1:256" s="4" customFormat="1" ht="26.25" customHeight="1">
      <c r="A83" s="7"/>
      <c r="C83" s="7"/>
      <c r="F83" s="2"/>
      <c r="G83" s="9"/>
      <c r="H83" s="2"/>
      <c r="J83" s="2"/>
      <c r="M83" s="8"/>
      <c r="N83" s="2"/>
      <c r="O83" s="2"/>
      <c r="P83" s="2"/>
      <c r="Q83" s="2"/>
      <c r="R83" s="2"/>
      <c r="S83" s="2"/>
      <c r="T83" s="2"/>
      <c r="U83" s="2"/>
      <c r="IV83" s="2"/>
    </row>
    <row r="84" spans="1:256" s="4" customFormat="1" ht="26.25" customHeight="1">
      <c r="A84" s="7"/>
      <c r="C84" s="7"/>
      <c r="F84" s="2"/>
      <c r="G84" s="9"/>
      <c r="H84" s="2"/>
      <c r="J84" s="2"/>
      <c r="M84" s="8"/>
      <c r="N84" s="2"/>
      <c r="O84" s="2"/>
      <c r="P84" s="2"/>
      <c r="Q84" s="2"/>
      <c r="R84" s="2"/>
      <c r="S84" s="2"/>
      <c r="T84" s="2"/>
      <c r="U84" s="2"/>
      <c r="IV84" s="2"/>
    </row>
    <row r="85" spans="1:256" s="4" customFormat="1" ht="26.25" customHeight="1">
      <c r="A85" s="7">
        <f>SUM(G81+A81)</f>
        <v>164.71999999999997</v>
      </c>
      <c r="C85" s="7">
        <f>SUM(G81+C81)</f>
        <v>14</v>
      </c>
      <c r="E85" s="10" t="s">
        <v>14</v>
      </c>
      <c r="F85" s="2"/>
      <c r="G85" s="9">
        <v>0.7</v>
      </c>
      <c r="H85" s="2"/>
      <c r="I85" s="4" t="s">
        <v>81</v>
      </c>
      <c r="J85" s="2"/>
      <c r="M85" s="8"/>
      <c r="N85" s="2"/>
      <c r="O85" s="2"/>
      <c r="P85" s="2"/>
      <c r="Q85" s="2"/>
      <c r="R85" s="2"/>
      <c r="S85" s="2"/>
      <c r="T85" s="2"/>
      <c r="U85" s="2"/>
      <c r="IV85" s="2"/>
    </row>
    <row r="86" spans="1:256" s="4" customFormat="1" ht="26.25" customHeight="1">
      <c r="A86" s="7">
        <f>SUM(G85+A85)</f>
        <v>165.41999999999996</v>
      </c>
      <c r="C86" s="7">
        <f>SUM(G85+C85)</f>
        <v>14.7</v>
      </c>
      <c r="E86" s="4" t="s">
        <v>65</v>
      </c>
      <c r="F86" s="2"/>
      <c r="G86" s="9">
        <v>0.1</v>
      </c>
      <c r="H86" s="2"/>
      <c r="I86" s="4" t="s">
        <v>82</v>
      </c>
      <c r="J86" s="2"/>
      <c r="M86" s="8"/>
      <c r="N86" s="2"/>
      <c r="O86" s="2"/>
      <c r="P86" s="2"/>
      <c r="Q86" s="2"/>
      <c r="R86" s="2"/>
      <c r="S86" s="2"/>
      <c r="T86" s="2"/>
      <c r="U86" s="2"/>
      <c r="IV86" s="2"/>
    </row>
    <row r="87" spans="1:256" s="4" customFormat="1" ht="26.25" customHeight="1">
      <c r="A87" s="7">
        <f>SUM(G86+A86)</f>
        <v>165.51999999999995</v>
      </c>
      <c r="C87" s="7">
        <f>SUM(G86+C86)</f>
        <v>14.799999999999999</v>
      </c>
      <c r="E87" s="10" t="s">
        <v>14</v>
      </c>
      <c r="G87" s="7">
        <v>0.6000000000000001</v>
      </c>
      <c r="I87" s="6" t="s">
        <v>83</v>
      </c>
      <c r="J87" s="2"/>
      <c r="N87" s="2"/>
      <c r="P87" s="2"/>
      <c r="R87" s="2"/>
      <c r="T87" s="2"/>
      <c r="U87" s="2"/>
      <c r="IV87" s="2"/>
    </row>
    <row r="88" spans="1:256" s="4" customFormat="1" ht="26.25" customHeight="1">
      <c r="A88" s="7">
        <f>SUM(G87+A87)</f>
        <v>166.11999999999995</v>
      </c>
      <c r="C88" s="7">
        <f>SUM(G87+C87)</f>
        <v>15.399999999999999</v>
      </c>
      <c r="E88" s="10" t="s">
        <v>84</v>
      </c>
      <c r="G88" s="9">
        <v>0.1</v>
      </c>
      <c r="I88" s="6" t="s">
        <v>85</v>
      </c>
      <c r="J88" s="2"/>
      <c r="N88" s="2"/>
      <c r="P88" s="2"/>
      <c r="R88" s="2"/>
      <c r="T88" s="2"/>
      <c r="U88" s="2"/>
      <c r="IV88" s="2"/>
    </row>
    <row r="89" spans="1:256" s="4" customFormat="1" ht="26.25" customHeight="1">
      <c r="A89" s="7">
        <f>SUM(G88+A88)</f>
        <v>166.21999999999994</v>
      </c>
      <c r="C89" s="7">
        <f>SUM(G88+C88)</f>
        <v>15.499999999999998</v>
      </c>
      <c r="E89" s="4" t="s">
        <v>65</v>
      </c>
      <c r="F89" s="2"/>
      <c r="G89" s="9">
        <v>1.4</v>
      </c>
      <c r="H89" s="2"/>
      <c r="I89" s="4" t="s">
        <v>86</v>
      </c>
      <c r="J89" s="2"/>
      <c r="M89" s="8"/>
      <c r="N89" s="2"/>
      <c r="O89" s="2"/>
      <c r="P89" s="2"/>
      <c r="Q89" s="2"/>
      <c r="R89" s="2"/>
      <c r="S89" s="2"/>
      <c r="T89" s="2"/>
      <c r="U89" s="2"/>
      <c r="IV89" s="2"/>
    </row>
    <row r="90" spans="1:256" s="17" customFormat="1" ht="28.5" customHeight="1">
      <c r="A90" s="16"/>
      <c r="C90" s="16"/>
      <c r="D90" s="17" t="s">
        <v>87</v>
      </c>
      <c r="E90" s="18"/>
      <c r="G90" s="19"/>
      <c r="J90" s="19"/>
      <c r="K90" s="20"/>
      <c r="L90" s="19"/>
      <c r="M90" s="20"/>
      <c r="IV90" s="2"/>
    </row>
    <row r="91" spans="1:256" s="4" customFormat="1" ht="26.25" customHeight="1">
      <c r="A91" s="7">
        <f>SUM(G89+A89)</f>
        <v>167.61999999999995</v>
      </c>
      <c r="C91" s="7">
        <f>SUM(G89+C89)</f>
        <v>16.9</v>
      </c>
      <c r="E91" s="11" t="s">
        <v>12</v>
      </c>
      <c r="F91" s="2"/>
      <c r="G91" s="9">
        <v>2.5</v>
      </c>
      <c r="H91" s="2"/>
      <c r="I91" s="4" t="s">
        <v>88</v>
      </c>
      <c r="J91" s="2"/>
      <c r="M91" s="8"/>
      <c r="N91" s="2"/>
      <c r="O91" s="2"/>
      <c r="P91" s="2"/>
      <c r="Q91" s="2"/>
      <c r="R91" s="2"/>
      <c r="S91" s="2"/>
      <c r="T91" s="2"/>
      <c r="U91" s="2"/>
      <c r="IV91" s="2"/>
    </row>
    <row r="92" spans="1:256" s="4" customFormat="1" ht="26.25" customHeight="1">
      <c r="A92" s="7">
        <f>SUM(G91+A91)</f>
        <v>170.11999999999995</v>
      </c>
      <c r="C92" s="7">
        <f>SUM(G91+C91)</f>
        <v>19.4</v>
      </c>
      <c r="E92" s="10" t="s">
        <v>14</v>
      </c>
      <c r="F92" s="2"/>
      <c r="G92" s="9">
        <v>2.2</v>
      </c>
      <c r="H92" s="2"/>
      <c r="I92" s="4" t="s">
        <v>89</v>
      </c>
      <c r="J92" s="2"/>
      <c r="M92" s="8"/>
      <c r="N92" s="2"/>
      <c r="O92" s="2"/>
      <c r="P92" s="2"/>
      <c r="Q92" s="2"/>
      <c r="R92" s="2"/>
      <c r="S92" s="2"/>
      <c r="T92" s="2"/>
      <c r="U92" s="2"/>
      <c r="IV92" s="2"/>
    </row>
    <row r="93" spans="1:256" s="4" customFormat="1" ht="26.25" customHeight="1">
      <c r="A93" s="7">
        <f>SUM(G92+A92)</f>
        <v>172.31999999999994</v>
      </c>
      <c r="C93" s="7">
        <f>SUM(G92+C92)</f>
        <v>21.599999999999998</v>
      </c>
      <c r="E93" s="4" t="s">
        <v>65</v>
      </c>
      <c r="F93" s="2"/>
      <c r="G93" s="9">
        <v>4.7</v>
      </c>
      <c r="H93" s="2"/>
      <c r="I93" s="4" t="s">
        <v>90</v>
      </c>
      <c r="J93" s="2"/>
      <c r="M93" s="8"/>
      <c r="N93" s="2"/>
      <c r="O93" s="2"/>
      <c r="P93" s="2"/>
      <c r="Q93" s="2"/>
      <c r="R93" s="2"/>
      <c r="S93" s="2"/>
      <c r="T93" s="2"/>
      <c r="U93" s="2"/>
      <c r="IV93" s="2"/>
    </row>
    <row r="94" spans="1:256" s="4" customFormat="1" ht="26.25" customHeight="1">
      <c r="A94" s="7">
        <f>SUM(G93+A93)</f>
        <v>177.01999999999992</v>
      </c>
      <c r="C94" s="7">
        <f>SUM(G93+C93)</f>
        <v>26.299999999999997</v>
      </c>
      <c r="E94" s="10" t="s">
        <v>14</v>
      </c>
      <c r="F94" s="2"/>
      <c r="G94" s="9">
        <v>3.7</v>
      </c>
      <c r="H94" s="2"/>
      <c r="I94" s="4" t="s">
        <v>91</v>
      </c>
      <c r="J94" s="2"/>
      <c r="M94" s="8"/>
      <c r="N94" s="2"/>
      <c r="O94" s="2"/>
      <c r="P94" s="2"/>
      <c r="Q94" s="2"/>
      <c r="R94" s="2"/>
      <c r="S94" s="2"/>
      <c r="T94" s="2"/>
      <c r="U94" s="2"/>
      <c r="IV94" s="2"/>
    </row>
    <row r="95" spans="1:256" s="4" customFormat="1" ht="26.25" customHeight="1">
      <c r="A95" s="7">
        <f>SUM(G94+A94)</f>
        <v>180.7199999999999</v>
      </c>
      <c r="C95" s="7">
        <f>SUM(G94+C94)</f>
        <v>29.999999999999996</v>
      </c>
      <c r="E95" s="10" t="s">
        <v>14</v>
      </c>
      <c r="F95" s="2"/>
      <c r="G95" s="9">
        <v>1.1</v>
      </c>
      <c r="H95" s="2"/>
      <c r="I95" s="4" t="s">
        <v>92</v>
      </c>
      <c r="J95" s="2"/>
      <c r="M95" s="8"/>
      <c r="N95" s="2"/>
      <c r="O95" s="2"/>
      <c r="P95" s="2"/>
      <c r="Q95" s="2"/>
      <c r="R95" s="2"/>
      <c r="S95" s="2"/>
      <c r="T95" s="2"/>
      <c r="U95" s="2"/>
      <c r="IV95" s="2"/>
    </row>
    <row r="96" spans="1:256" s="4" customFormat="1" ht="26.25" customHeight="1">
      <c r="A96" s="7">
        <f>SUM(G95+A95)</f>
        <v>181.8199999999999</v>
      </c>
      <c r="C96" s="7">
        <f>SUM(G95+C95)</f>
        <v>31.099999999999998</v>
      </c>
      <c r="E96" s="4" t="s">
        <v>65</v>
      </c>
      <c r="F96" s="2"/>
      <c r="G96" s="9">
        <v>1.9</v>
      </c>
      <c r="H96" s="2"/>
      <c r="I96" s="4" t="s">
        <v>93</v>
      </c>
      <c r="J96" s="2"/>
      <c r="M96" s="8"/>
      <c r="N96" s="2"/>
      <c r="O96" s="2"/>
      <c r="P96" s="2"/>
      <c r="Q96" s="2"/>
      <c r="R96" s="2"/>
      <c r="S96" s="2"/>
      <c r="T96" s="2"/>
      <c r="U96" s="2"/>
      <c r="IV96" s="2"/>
    </row>
    <row r="97" spans="1:256" s="4" customFormat="1" ht="26.25" customHeight="1">
      <c r="A97" s="7"/>
      <c r="C97" s="7"/>
      <c r="D97" s="4" t="s">
        <v>94</v>
      </c>
      <c r="F97" s="2"/>
      <c r="G97" s="9"/>
      <c r="H97" s="2"/>
      <c r="J97" s="2"/>
      <c r="M97" s="8"/>
      <c r="N97" s="2"/>
      <c r="O97" s="2"/>
      <c r="P97" s="2"/>
      <c r="Q97" s="2"/>
      <c r="R97" s="2"/>
      <c r="S97" s="2"/>
      <c r="T97" s="2"/>
      <c r="U97" s="2"/>
      <c r="IV97" s="2"/>
    </row>
    <row r="98" spans="1:256" s="4" customFormat="1" ht="26.25" customHeight="1">
      <c r="A98" s="7">
        <f>SUM(G96+A96)</f>
        <v>183.7199999999999</v>
      </c>
      <c r="C98" s="7">
        <f>SUM(G96+C96)</f>
        <v>33</v>
      </c>
      <c r="E98" s="4" t="s">
        <v>65</v>
      </c>
      <c r="F98" s="2"/>
      <c r="G98" s="9">
        <v>1.8</v>
      </c>
      <c r="H98" s="2"/>
      <c r="I98" s="4" t="s">
        <v>93</v>
      </c>
      <c r="J98" s="2"/>
      <c r="M98" s="8"/>
      <c r="N98" s="2"/>
      <c r="O98" s="2"/>
      <c r="P98" s="2"/>
      <c r="Q98" s="2"/>
      <c r="R98" s="2"/>
      <c r="S98" s="2"/>
      <c r="T98" s="2"/>
      <c r="U98" s="2"/>
      <c r="IV98" s="2"/>
    </row>
    <row r="99" spans="1:256" s="4" customFormat="1" ht="26.25" customHeight="1">
      <c r="A99" s="7">
        <f>SUM(G98+A98)</f>
        <v>185.51999999999992</v>
      </c>
      <c r="C99" s="7">
        <f>SUM(G98+C98)</f>
        <v>34.8</v>
      </c>
      <c r="E99" s="10" t="s">
        <v>14</v>
      </c>
      <c r="F99" s="2"/>
      <c r="G99" s="9">
        <v>29</v>
      </c>
      <c r="H99" s="2"/>
      <c r="I99" s="4" t="s">
        <v>95</v>
      </c>
      <c r="J99" s="2"/>
      <c r="M99" s="8"/>
      <c r="N99" s="2"/>
      <c r="O99" s="2"/>
      <c r="P99" s="2"/>
      <c r="Q99" s="2"/>
      <c r="R99" s="2"/>
      <c r="S99" s="2"/>
      <c r="T99" s="2"/>
      <c r="U99" s="2"/>
      <c r="IV99" s="2"/>
    </row>
    <row r="100" spans="1:256" s="4" customFormat="1" ht="26.25" customHeight="1">
      <c r="A100" s="7">
        <f>SUM(G99+A99)</f>
        <v>214.51999999999992</v>
      </c>
      <c r="C100" s="7">
        <f>SUM(G99+C99)</f>
        <v>63.8</v>
      </c>
      <c r="E100" s="10" t="s">
        <v>14</v>
      </c>
      <c r="F100" s="2"/>
      <c r="G100" s="9"/>
      <c r="H100" s="2"/>
      <c r="I100" s="4" t="s">
        <v>96</v>
      </c>
      <c r="J100" s="2"/>
      <c r="M100" s="8"/>
      <c r="N100" s="2"/>
      <c r="O100" s="2"/>
      <c r="P100" s="2"/>
      <c r="Q100" s="2"/>
      <c r="R100" s="2"/>
      <c r="S100" s="2"/>
      <c r="T100" s="2"/>
      <c r="U100" s="2"/>
      <c r="IV100" s="2"/>
    </row>
    <row r="101" spans="1:256" s="4" customFormat="1" ht="26.25" customHeight="1">
      <c r="A101" s="7"/>
      <c r="C101" s="7"/>
      <c r="E101" s="11" t="s">
        <v>34</v>
      </c>
      <c r="G101" s="9"/>
      <c r="I101" s="4" t="s">
        <v>97</v>
      </c>
      <c r="J101" s="2"/>
      <c r="M101" s="8"/>
      <c r="N101" s="2"/>
      <c r="P101" s="2"/>
      <c r="R101" s="2"/>
      <c r="T101" s="2"/>
      <c r="U101" s="2"/>
      <c r="IV101" s="2"/>
    </row>
    <row r="102" spans="1:256" s="4" customFormat="1" ht="26.25" customHeight="1">
      <c r="A102" s="7"/>
      <c r="C102" s="7"/>
      <c r="E102" s="11" t="s">
        <v>36</v>
      </c>
      <c r="G102" s="9"/>
      <c r="I102" s="4" t="s">
        <v>98</v>
      </c>
      <c r="J102" s="2"/>
      <c r="M102" s="8"/>
      <c r="N102" s="2"/>
      <c r="P102" s="2"/>
      <c r="R102" s="2"/>
      <c r="T102" s="2"/>
      <c r="U102" s="2"/>
      <c r="IV102" s="2"/>
    </row>
    <row r="103" spans="1:256" s="4" customFormat="1" ht="26.25" customHeight="1">
      <c r="A103" s="3" t="s">
        <v>0</v>
      </c>
      <c r="C103" s="7"/>
      <c r="G103" s="9"/>
      <c r="I103" s="11" t="s">
        <v>99</v>
      </c>
      <c r="J103" s="2"/>
      <c r="M103" s="8"/>
      <c r="N103" s="2"/>
      <c r="P103" s="2"/>
      <c r="R103" s="2"/>
      <c r="T103" s="2"/>
      <c r="U103" s="2"/>
      <c r="IV103" s="2"/>
    </row>
    <row r="104" spans="1:256" s="4" customFormat="1" ht="12" customHeight="1">
      <c r="A104" s="7"/>
      <c r="C104" s="7"/>
      <c r="E104" s="6"/>
      <c r="G104" s="7"/>
      <c r="I104" s="2"/>
      <c r="J104" s="2"/>
      <c r="N104" s="2"/>
      <c r="P104" s="2"/>
      <c r="R104" s="2"/>
      <c r="T104" s="2"/>
      <c r="U104" s="2"/>
      <c r="IV104" s="2"/>
    </row>
    <row r="105" spans="1:256" s="4" customFormat="1" ht="26.25" customHeight="1">
      <c r="A105" s="7" t="s">
        <v>4</v>
      </c>
      <c r="B105" s="10"/>
      <c r="C105" s="3" t="s">
        <v>5</v>
      </c>
      <c r="D105" s="10"/>
      <c r="E105" s="6" t="s">
        <v>6</v>
      </c>
      <c r="F105" s="10"/>
      <c r="G105" s="14" t="s">
        <v>7</v>
      </c>
      <c r="H105" s="10"/>
      <c r="I105" s="6" t="s">
        <v>8</v>
      </c>
      <c r="J105" s="2"/>
      <c r="N105" s="2"/>
      <c r="P105" s="2"/>
      <c r="R105" s="2"/>
      <c r="T105" s="2"/>
      <c r="U105" s="2"/>
      <c r="IV105" s="2"/>
    </row>
    <row r="106" spans="1:256" s="4" customFormat="1" ht="12" customHeight="1">
      <c r="A106" s="7"/>
      <c r="C106" s="7"/>
      <c r="E106" s="6"/>
      <c r="F106" s="12"/>
      <c r="G106" s="7"/>
      <c r="H106" s="10"/>
      <c r="I106" s="6"/>
      <c r="J106" s="2"/>
      <c r="N106" s="2"/>
      <c r="P106" s="2"/>
      <c r="R106" s="2"/>
      <c r="T106" s="2"/>
      <c r="U106" s="2"/>
      <c r="IV106" s="2"/>
    </row>
    <row r="107" spans="1:256" s="4" customFormat="1" ht="26.25" customHeight="1">
      <c r="A107" s="7"/>
      <c r="C107" s="7"/>
      <c r="D107" s="4" t="s">
        <v>64</v>
      </c>
      <c r="G107" s="9"/>
      <c r="J107" s="2"/>
      <c r="M107" s="8"/>
      <c r="N107" s="2"/>
      <c r="P107" s="2"/>
      <c r="R107" s="2"/>
      <c r="T107" s="2"/>
      <c r="U107" s="2"/>
      <c r="IV107" s="2"/>
    </row>
    <row r="108" spans="1:256" s="4" customFormat="1" ht="26.25" customHeight="1">
      <c r="A108" s="7">
        <f>A100</f>
        <v>214.51999999999992</v>
      </c>
      <c r="C108" s="7">
        <v>0</v>
      </c>
      <c r="E108" s="4" t="s">
        <v>65</v>
      </c>
      <c r="F108" s="2"/>
      <c r="G108" s="9">
        <v>29</v>
      </c>
      <c r="H108" s="2"/>
      <c r="I108" s="4" t="s">
        <v>100</v>
      </c>
      <c r="J108" s="2"/>
      <c r="M108" s="8"/>
      <c r="N108" s="2"/>
      <c r="O108" s="2"/>
      <c r="P108" s="2"/>
      <c r="Q108" s="2"/>
      <c r="R108" s="2"/>
      <c r="S108" s="2"/>
      <c r="T108" s="2"/>
      <c r="U108" s="2"/>
      <c r="IV108" s="2"/>
    </row>
    <row r="109" spans="1:13" s="4" customFormat="1" ht="28.5" customHeight="1">
      <c r="A109" s="7">
        <f>SUM(G108+A108)</f>
        <v>243.51999999999992</v>
      </c>
      <c r="C109" s="7">
        <f>SUM(G108+C108)</f>
        <v>29</v>
      </c>
      <c r="E109" s="4" t="s">
        <v>65</v>
      </c>
      <c r="G109" s="9">
        <v>1.8</v>
      </c>
      <c r="I109" s="4" t="s">
        <v>93</v>
      </c>
      <c r="J109" s="9"/>
      <c r="K109" s="21"/>
      <c r="L109" s="9"/>
      <c r="M109" s="21"/>
    </row>
    <row r="110" spans="1:13" s="4" customFormat="1" ht="28.5" customHeight="1">
      <c r="A110" s="7">
        <f>SUM(G109+A109)</f>
        <v>245.31999999999994</v>
      </c>
      <c r="C110" s="7">
        <f>SUM(G109+C109)</f>
        <v>30.8</v>
      </c>
      <c r="E110" s="10" t="s">
        <v>14</v>
      </c>
      <c r="G110" s="9">
        <v>1.9</v>
      </c>
      <c r="I110" s="4" t="s">
        <v>93</v>
      </c>
      <c r="J110" s="9"/>
      <c r="K110" s="21"/>
      <c r="L110" s="9"/>
      <c r="M110" s="21"/>
    </row>
    <row r="111" spans="1:13" s="4" customFormat="1" ht="28.5" customHeight="1">
      <c r="A111" s="16"/>
      <c r="B111" s="17"/>
      <c r="C111" s="16">
        <f>0.1+C110</f>
        <v>30.900000000000002</v>
      </c>
      <c r="D111" s="17" t="s">
        <v>101</v>
      </c>
      <c r="E111" s="19"/>
      <c r="F111" s="2"/>
      <c r="G111" s="2"/>
      <c r="H111" s="17"/>
      <c r="I111" s="17"/>
      <c r="J111" s="9"/>
      <c r="K111" s="21"/>
      <c r="L111" s="9"/>
      <c r="M111" s="21"/>
    </row>
    <row r="112" spans="1:13" s="4" customFormat="1" ht="28.5" customHeight="1">
      <c r="A112" s="7">
        <f>SUM(G110+A110)</f>
        <v>247.21999999999994</v>
      </c>
      <c r="C112" s="7">
        <f>SUM(G110+C110)</f>
        <v>32.7</v>
      </c>
      <c r="E112" s="10" t="s">
        <v>14</v>
      </c>
      <c r="G112" s="9">
        <v>1.1</v>
      </c>
      <c r="I112" s="4" t="s">
        <v>92</v>
      </c>
      <c r="J112" s="9"/>
      <c r="K112" s="21"/>
      <c r="L112" s="9"/>
      <c r="M112" s="21"/>
    </row>
    <row r="113" spans="1:13" s="4" customFormat="1" ht="28.5" customHeight="1">
      <c r="A113" s="7">
        <f>SUM(G112+A112)</f>
        <v>248.31999999999994</v>
      </c>
      <c r="C113" s="7">
        <f>SUM(G112+C112)</f>
        <v>33.800000000000004</v>
      </c>
      <c r="E113" s="4" t="s">
        <v>65</v>
      </c>
      <c r="G113" s="9">
        <v>3.7</v>
      </c>
      <c r="I113" s="4" t="s">
        <v>91</v>
      </c>
      <c r="J113" s="9"/>
      <c r="K113" s="21"/>
      <c r="L113" s="9"/>
      <c r="M113" s="21"/>
    </row>
    <row r="114" spans="1:256" s="4" customFormat="1" ht="26.25" customHeight="1">
      <c r="A114" s="7">
        <f>SUM(G113+A113)</f>
        <v>252.01999999999992</v>
      </c>
      <c r="C114" s="7">
        <f>SUM(G113+C113)</f>
        <v>37.50000000000001</v>
      </c>
      <c r="E114" s="4" t="s">
        <v>65</v>
      </c>
      <c r="F114" s="2"/>
      <c r="G114" s="9">
        <v>4.7</v>
      </c>
      <c r="H114" s="2"/>
      <c r="I114" s="4" t="s">
        <v>90</v>
      </c>
      <c r="J114" s="2"/>
      <c r="M114" s="8"/>
      <c r="N114" s="2"/>
      <c r="O114" s="2"/>
      <c r="P114" s="2"/>
      <c r="Q114" s="2"/>
      <c r="R114" s="2"/>
      <c r="S114" s="2"/>
      <c r="T114" s="2"/>
      <c r="U114" s="2"/>
      <c r="IV114" s="2"/>
    </row>
    <row r="115" spans="1:256" s="4" customFormat="1" ht="26.25" customHeight="1">
      <c r="A115" s="7">
        <f>SUM(G114+A114)</f>
        <v>256.7199999999999</v>
      </c>
      <c r="C115" s="7">
        <f>SUM(G114+C114)</f>
        <v>42.20000000000001</v>
      </c>
      <c r="E115" s="10" t="s">
        <v>14</v>
      </c>
      <c r="F115" s="2"/>
      <c r="G115" s="9">
        <v>2.2</v>
      </c>
      <c r="H115" s="2"/>
      <c r="I115" s="4" t="s">
        <v>89</v>
      </c>
      <c r="J115" s="2"/>
      <c r="M115" s="8"/>
      <c r="N115" s="2"/>
      <c r="O115" s="2"/>
      <c r="P115" s="2"/>
      <c r="Q115" s="2"/>
      <c r="R115" s="2"/>
      <c r="S115" s="2"/>
      <c r="T115" s="2"/>
      <c r="U115" s="2"/>
      <c r="IV115" s="2"/>
    </row>
    <row r="116" spans="1:256" s="4" customFormat="1" ht="26.25" customHeight="1">
      <c r="A116" s="7">
        <f>SUM(G115+A115)</f>
        <v>258.9199999999999</v>
      </c>
      <c r="C116" s="7">
        <f>SUM(G115+C115)</f>
        <v>44.40000000000001</v>
      </c>
      <c r="E116" s="4" t="s">
        <v>65</v>
      </c>
      <c r="F116" s="2"/>
      <c r="G116" s="9">
        <v>2.5</v>
      </c>
      <c r="H116" s="2"/>
      <c r="I116" s="4" t="s">
        <v>88</v>
      </c>
      <c r="J116" s="2"/>
      <c r="M116" s="8"/>
      <c r="N116" s="2"/>
      <c r="O116" s="2"/>
      <c r="P116" s="2"/>
      <c r="Q116" s="2"/>
      <c r="R116" s="2"/>
      <c r="S116" s="2"/>
      <c r="T116" s="2"/>
      <c r="U116" s="2"/>
      <c r="IV116" s="2"/>
    </row>
    <row r="117" spans="1:256" s="4" customFormat="1" ht="26.25" customHeight="1">
      <c r="A117" s="7">
        <f>SUM(G116+A116)</f>
        <v>261.4199999999999</v>
      </c>
      <c r="C117" s="7">
        <f>SUM(G116+C116)</f>
        <v>46.90000000000001</v>
      </c>
      <c r="E117" s="11" t="s">
        <v>12</v>
      </c>
      <c r="F117" s="2"/>
      <c r="G117" s="9">
        <v>1.3</v>
      </c>
      <c r="H117" s="2"/>
      <c r="I117" s="4" t="s">
        <v>86</v>
      </c>
      <c r="J117" s="2"/>
      <c r="M117" s="8"/>
      <c r="N117" s="2"/>
      <c r="O117" s="2"/>
      <c r="P117" s="2"/>
      <c r="Q117" s="2"/>
      <c r="R117" s="2"/>
      <c r="S117" s="2"/>
      <c r="T117" s="2"/>
      <c r="U117" s="2"/>
      <c r="IV117" s="2"/>
    </row>
    <row r="118" spans="1:256" s="4" customFormat="1" ht="26.25" customHeight="1">
      <c r="A118" s="7">
        <f>SUM(G117+A117)</f>
        <v>262.7199999999999</v>
      </c>
      <c r="C118" s="7">
        <f>SUM(G117+C117)</f>
        <v>48.20000000000001</v>
      </c>
      <c r="E118" s="10" t="s">
        <v>14</v>
      </c>
      <c r="F118" s="2"/>
      <c r="G118" s="9">
        <v>0.1</v>
      </c>
      <c r="I118" s="6" t="s">
        <v>102</v>
      </c>
      <c r="J118" s="2"/>
      <c r="M118" s="8"/>
      <c r="N118" s="2"/>
      <c r="O118" s="2"/>
      <c r="P118" s="2"/>
      <c r="Q118" s="2"/>
      <c r="R118" s="2"/>
      <c r="S118" s="2"/>
      <c r="T118" s="2"/>
      <c r="U118" s="2"/>
      <c r="IV118" s="2"/>
    </row>
    <row r="119" spans="1:256" s="4" customFormat="1" ht="26.25" customHeight="1">
      <c r="A119" s="7">
        <f>SUM(G118+A118)</f>
        <v>262.81999999999994</v>
      </c>
      <c r="C119" s="7">
        <f>SUM(G118+C118)</f>
        <v>48.30000000000001</v>
      </c>
      <c r="E119" s="4" t="s">
        <v>65</v>
      </c>
      <c r="F119" s="2"/>
      <c r="G119" s="7">
        <v>0.7</v>
      </c>
      <c r="I119" s="6" t="s">
        <v>83</v>
      </c>
      <c r="J119" s="2"/>
      <c r="M119" s="8"/>
      <c r="N119" s="2"/>
      <c r="O119" s="2"/>
      <c r="P119" s="2"/>
      <c r="Q119" s="2"/>
      <c r="R119" s="2"/>
      <c r="S119" s="2"/>
      <c r="T119" s="2"/>
      <c r="U119" s="2"/>
      <c r="IV119" s="2"/>
    </row>
    <row r="120" spans="1:256" s="4" customFormat="1" ht="26.25" customHeight="1">
      <c r="A120" s="7">
        <f>SUM(G119+A119)</f>
        <v>263.5199999999999</v>
      </c>
      <c r="C120" s="7">
        <f>SUM(G119+C119)</f>
        <v>49.000000000000014</v>
      </c>
      <c r="E120" s="4" t="s">
        <v>65</v>
      </c>
      <c r="F120" s="2"/>
      <c r="G120" s="9">
        <v>0.1</v>
      </c>
      <c r="H120" s="2"/>
      <c r="I120" s="4" t="s">
        <v>103</v>
      </c>
      <c r="J120" s="2"/>
      <c r="M120" s="8"/>
      <c r="N120" s="2"/>
      <c r="O120" s="2"/>
      <c r="P120" s="2"/>
      <c r="Q120" s="2"/>
      <c r="R120" s="2"/>
      <c r="S120" s="2"/>
      <c r="T120" s="2"/>
      <c r="U120" s="2"/>
      <c r="IV120" s="2"/>
    </row>
    <row r="121" spans="1:256" s="4" customFormat="1" ht="26.25" customHeight="1">
      <c r="A121" s="7">
        <f>SUM(G120+A120)</f>
        <v>263.61999999999995</v>
      </c>
      <c r="C121" s="7">
        <f>SUM(G120+C120)</f>
        <v>49.100000000000016</v>
      </c>
      <c r="E121" s="10" t="s">
        <v>14</v>
      </c>
      <c r="F121" s="2"/>
      <c r="G121" s="9">
        <v>0.5</v>
      </c>
      <c r="H121" s="2"/>
      <c r="I121" s="4" t="s">
        <v>81</v>
      </c>
      <c r="J121" s="2"/>
      <c r="M121" s="8"/>
      <c r="N121" s="2"/>
      <c r="O121" s="2"/>
      <c r="P121" s="2"/>
      <c r="Q121" s="2"/>
      <c r="R121" s="2"/>
      <c r="S121" s="2"/>
      <c r="T121" s="2"/>
      <c r="U121" s="2"/>
      <c r="IV121" s="2"/>
    </row>
    <row r="122" spans="1:256" s="4" customFormat="1" ht="26.25" customHeight="1">
      <c r="A122" s="7">
        <f>SUM(G121+A121)</f>
        <v>264.11999999999995</v>
      </c>
      <c r="C122" s="7">
        <f>SUM(G121+C121)</f>
        <v>49.600000000000016</v>
      </c>
      <c r="E122" s="4" t="s">
        <v>65</v>
      </c>
      <c r="F122" s="2"/>
      <c r="G122" s="9">
        <v>0.5</v>
      </c>
      <c r="H122" s="2"/>
      <c r="I122" s="4" t="s">
        <v>104</v>
      </c>
      <c r="J122" s="2"/>
      <c r="M122" s="8"/>
      <c r="N122" s="2"/>
      <c r="O122" s="2"/>
      <c r="P122" s="2"/>
      <c r="Q122" s="2"/>
      <c r="R122" s="2"/>
      <c r="S122" s="2"/>
      <c r="T122" s="2"/>
      <c r="U122" s="2"/>
      <c r="IV122" s="2"/>
    </row>
    <row r="123" spans="1:8" s="4" customFormat="1" ht="26.25" customHeight="1">
      <c r="A123" s="16"/>
      <c r="B123" s="17"/>
      <c r="C123" s="16">
        <f>C122+0.3</f>
        <v>49.90000000000001</v>
      </c>
      <c r="D123" s="17"/>
      <c r="E123" s="17"/>
      <c r="F123" s="17" t="s">
        <v>105</v>
      </c>
      <c r="G123" s="19"/>
      <c r="H123" s="17"/>
    </row>
    <row r="124" s="4" customFormat="1" ht="26.25" customHeight="1"/>
    <row r="125" s="4" customFormat="1" ht="26.25" customHeight="1"/>
    <row r="126" spans="1:256" s="4" customFormat="1" ht="26.25" customHeight="1">
      <c r="A126" s="7">
        <f>SUM(G122+A122)</f>
        <v>264.61999999999995</v>
      </c>
      <c r="C126" s="7">
        <f>SUM(G122+C122)</f>
        <v>50.100000000000016</v>
      </c>
      <c r="E126" s="4" t="s">
        <v>84</v>
      </c>
      <c r="F126" s="2"/>
      <c r="G126" s="9">
        <v>1.4</v>
      </c>
      <c r="H126" s="2"/>
      <c r="I126" s="4" t="s">
        <v>106</v>
      </c>
      <c r="J126" s="2"/>
      <c r="M126" s="8"/>
      <c r="N126" s="2"/>
      <c r="O126" s="2"/>
      <c r="P126" s="2"/>
      <c r="Q126" s="2"/>
      <c r="R126" s="2"/>
      <c r="S126" s="2"/>
      <c r="T126" s="2"/>
      <c r="U126" s="2"/>
      <c r="IV126" s="2"/>
    </row>
    <row r="127" spans="1:256" s="4" customFormat="1" ht="26.25" customHeight="1">
      <c r="A127" s="9">
        <f>SUM(G126)+A126</f>
        <v>266.0199999999999</v>
      </c>
      <c r="C127" s="9">
        <f>SUM(G126)+C126</f>
        <v>51.500000000000014</v>
      </c>
      <c r="E127" s="10" t="s">
        <v>14</v>
      </c>
      <c r="F127" s="2"/>
      <c r="G127" s="9">
        <v>0.5</v>
      </c>
      <c r="H127" s="2"/>
      <c r="I127" s="4" t="s">
        <v>107</v>
      </c>
      <c r="J127" s="2"/>
      <c r="M127" s="8"/>
      <c r="N127" s="2"/>
      <c r="O127" s="2"/>
      <c r="P127" s="2"/>
      <c r="Q127" s="2"/>
      <c r="R127" s="2"/>
      <c r="S127" s="2"/>
      <c r="T127" s="2"/>
      <c r="U127" s="2"/>
      <c r="IV127" s="2"/>
    </row>
    <row r="128" spans="1:256" s="4" customFormat="1" ht="26.25" customHeight="1">
      <c r="A128" s="7">
        <f>SUM(G127+A127)</f>
        <v>266.5199999999999</v>
      </c>
      <c r="C128" s="7">
        <f>SUM(G127+C127)</f>
        <v>52.000000000000014</v>
      </c>
      <c r="E128" s="4" t="s">
        <v>65</v>
      </c>
      <c r="F128" s="2"/>
      <c r="G128" s="9">
        <v>5.3</v>
      </c>
      <c r="H128" s="2"/>
      <c r="I128" s="4" t="s">
        <v>108</v>
      </c>
      <c r="J128" s="2"/>
      <c r="M128" s="8"/>
      <c r="N128" s="2"/>
      <c r="O128" s="2"/>
      <c r="P128" s="2"/>
      <c r="Q128" s="2"/>
      <c r="R128" s="2"/>
      <c r="S128" s="2"/>
      <c r="T128" s="2"/>
      <c r="U128" s="2"/>
      <c r="IV128" s="2"/>
    </row>
    <row r="129" spans="1:256" s="4" customFormat="1" ht="26.25" customHeight="1">
      <c r="A129" s="7">
        <f>SUM(G128+A128)</f>
        <v>271.81999999999994</v>
      </c>
      <c r="C129" s="7">
        <f>SUM(G128+C128)</f>
        <v>57.30000000000001</v>
      </c>
      <c r="E129" s="10" t="s">
        <v>14</v>
      </c>
      <c r="F129" s="2"/>
      <c r="G129" s="9">
        <v>5.4</v>
      </c>
      <c r="H129" s="2"/>
      <c r="I129" s="4" t="s">
        <v>109</v>
      </c>
      <c r="J129" s="2"/>
      <c r="M129" s="8"/>
      <c r="N129" s="2"/>
      <c r="O129" s="2"/>
      <c r="P129" s="2"/>
      <c r="Q129" s="2"/>
      <c r="R129" s="2"/>
      <c r="S129" s="2"/>
      <c r="T129" s="2"/>
      <c r="U129" s="2"/>
      <c r="IV129" s="2"/>
    </row>
    <row r="130" spans="1:256" s="4" customFormat="1" ht="26.25" customHeight="1">
      <c r="A130" s="7">
        <f>SUM(G129+A129)</f>
        <v>277.2199999999999</v>
      </c>
      <c r="C130" s="7">
        <f>SUM(G129+C129)</f>
        <v>62.70000000000001</v>
      </c>
      <c r="E130" s="11" t="s">
        <v>50</v>
      </c>
      <c r="F130" s="2"/>
      <c r="G130" s="9">
        <v>0.4</v>
      </c>
      <c r="H130" s="2"/>
      <c r="I130" s="4" t="s">
        <v>110</v>
      </c>
      <c r="J130" s="2"/>
      <c r="M130" s="8"/>
      <c r="N130" s="2"/>
      <c r="O130" s="2"/>
      <c r="P130" s="2"/>
      <c r="Q130" s="2"/>
      <c r="R130" s="2"/>
      <c r="S130" s="2"/>
      <c r="T130" s="2"/>
      <c r="U130" s="2"/>
      <c r="IV130" s="2"/>
    </row>
    <row r="131" spans="1:256" s="4" customFormat="1" ht="26.25" customHeight="1">
      <c r="A131" s="7">
        <f>SUM(G130+A130)</f>
        <v>277.6199999999999</v>
      </c>
      <c r="C131" s="7">
        <f>SUM(G130+C130)</f>
        <v>63.10000000000001</v>
      </c>
      <c r="E131" s="11" t="s">
        <v>50</v>
      </c>
      <c r="F131" s="2"/>
      <c r="G131" s="9">
        <v>1.9</v>
      </c>
      <c r="H131" s="2"/>
      <c r="I131" s="4" t="s">
        <v>111</v>
      </c>
      <c r="J131" s="2"/>
      <c r="M131" s="8"/>
      <c r="N131" s="2"/>
      <c r="O131" s="2"/>
      <c r="P131" s="2"/>
      <c r="Q131" s="2"/>
      <c r="R131" s="2"/>
      <c r="S131" s="2"/>
      <c r="T131" s="2"/>
      <c r="U131" s="2"/>
      <c r="IV131" s="2"/>
    </row>
    <row r="132" spans="1:256" s="4" customFormat="1" ht="26.25" customHeight="1">
      <c r="A132" s="7">
        <f>SUM(G131+A131)</f>
        <v>279.51999999999987</v>
      </c>
      <c r="C132" s="7">
        <f>SUM(G131+C131)</f>
        <v>65.00000000000001</v>
      </c>
      <c r="E132" s="10" t="s">
        <v>14</v>
      </c>
      <c r="F132" s="2"/>
      <c r="G132" s="9">
        <v>1.3</v>
      </c>
      <c r="H132" s="2"/>
      <c r="I132" s="4" t="s">
        <v>112</v>
      </c>
      <c r="J132" s="2"/>
      <c r="M132" s="8"/>
      <c r="N132" s="2"/>
      <c r="O132" s="2"/>
      <c r="P132" s="2"/>
      <c r="Q132" s="2"/>
      <c r="R132" s="2"/>
      <c r="S132" s="2"/>
      <c r="T132" s="2"/>
      <c r="U132" s="2"/>
      <c r="IV132" s="2"/>
    </row>
    <row r="133" spans="1:256" s="4" customFormat="1" ht="26.25" customHeight="1">
      <c r="A133" s="7">
        <f>SUM(G132+A132)</f>
        <v>280.8199999999999</v>
      </c>
      <c r="C133" s="7">
        <f>SUM(G132+C132)</f>
        <v>66.30000000000001</v>
      </c>
      <c r="E133" s="11" t="s">
        <v>50</v>
      </c>
      <c r="F133" s="2"/>
      <c r="G133" s="9">
        <v>1.6</v>
      </c>
      <c r="H133" s="2"/>
      <c r="I133" s="4" t="s">
        <v>113</v>
      </c>
      <c r="J133" s="2"/>
      <c r="M133" s="8"/>
      <c r="N133" s="2"/>
      <c r="O133" s="2"/>
      <c r="P133" s="2"/>
      <c r="Q133" s="2"/>
      <c r="R133" s="2"/>
      <c r="S133" s="2"/>
      <c r="T133" s="2"/>
      <c r="U133" s="2"/>
      <c r="IV133" s="2"/>
    </row>
    <row r="134" spans="1:256" s="4" customFormat="1" ht="26.25" customHeight="1">
      <c r="A134" s="7">
        <f>SUM(G133+A133)</f>
        <v>282.4199999999999</v>
      </c>
      <c r="C134" s="7">
        <f>SUM(G133+C133)</f>
        <v>67.9</v>
      </c>
      <c r="E134" s="4" t="s">
        <v>65</v>
      </c>
      <c r="F134" s="2"/>
      <c r="G134" s="9">
        <v>0</v>
      </c>
      <c r="H134" s="2"/>
      <c r="I134" s="4" t="s">
        <v>114</v>
      </c>
      <c r="J134" s="2"/>
      <c r="M134" s="8"/>
      <c r="N134" s="2"/>
      <c r="O134" s="2"/>
      <c r="P134" s="2"/>
      <c r="Q134" s="2"/>
      <c r="R134" s="2"/>
      <c r="S134" s="2"/>
      <c r="T134" s="2"/>
      <c r="U134" s="2"/>
      <c r="IV134" s="2"/>
    </row>
    <row r="135" spans="1:256" s="4" customFormat="1" ht="26.25" customHeight="1">
      <c r="A135" s="7">
        <f>SUM(G134+A134)</f>
        <v>282.4199999999999</v>
      </c>
      <c r="C135" s="7">
        <f>SUM(G134+C134)</f>
        <v>67.9</v>
      </c>
      <c r="E135" s="11" t="s">
        <v>12</v>
      </c>
      <c r="F135" s="2"/>
      <c r="G135" s="9">
        <v>4.6</v>
      </c>
      <c r="H135" s="2"/>
      <c r="I135" s="4" t="s">
        <v>115</v>
      </c>
      <c r="J135" s="2"/>
      <c r="M135" s="8"/>
      <c r="N135" s="2"/>
      <c r="O135" s="2"/>
      <c r="P135" s="2"/>
      <c r="Q135" s="2"/>
      <c r="R135" s="2"/>
      <c r="S135" s="2"/>
      <c r="T135" s="2"/>
      <c r="U135" s="2"/>
      <c r="IV135" s="2"/>
    </row>
    <row r="136" spans="1:256" s="4" customFormat="1" ht="26.25" customHeight="1">
      <c r="A136" s="7">
        <f>SUM(G135+A135)</f>
        <v>287.0199999999999</v>
      </c>
      <c r="C136" s="7">
        <f>SUM(G135+C135)</f>
        <v>72.5</v>
      </c>
      <c r="E136" s="11" t="s">
        <v>12</v>
      </c>
      <c r="F136" s="2"/>
      <c r="G136" s="9">
        <v>6.24</v>
      </c>
      <c r="H136" s="2"/>
      <c r="I136" s="4" t="s">
        <v>116</v>
      </c>
      <c r="J136" s="2"/>
      <c r="M136" s="8"/>
      <c r="N136" s="2"/>
      <c r="O136" s="2"/>
      <c r="P136" s="2"/>
      <c r="Q136" s="2"/>
      <c r="R136" s="2"/>
      <c r="S136" s="2"/>
      <c r="T136" s="2"/>
      <c r="U136" s="2"/>
      <c r="IV136" s="2"/>
    </row>
    <row r="137" spans="1:256" s="4" customFormat="1" ht="26.25" customHeight="1">
      <c r="A137" s="7">
        <f>SUM(G136+A136)</f>
        <v>293.25999999999993</v>
      </c>
      <c r="C137" s="7">
        <f>SUM(G136+C136)</f>
        <v>78.74</v>
      </c>
      <c r="E137" s="4" t="s">
        <v>65</v>
      </c>
      <c r="F137" s="2"/>
      <c r="G137" s="9">
        <v>7.8</v>
      </c>
      <c r="H137" s="2"/>
      <c r="I137" s="4" t="s">
        <v>117</v>
      </c>
      <c r="J137" s="2"/>
      <c r="M137" s="8"/>
      <c r="N137" s="2"/>
      <c r="O137" s="2"/>
      <c r="P137" s="2"/>
      <c r="Q137" s="2"/>
      <c r="R137" s="2"/>
      <c r="S137" s="2"/>
      <c r="T137" s="2"/>
      <c r="U137" s="2"/>
      <c r="IV137" s="2"/>
    </row>
    <row r="138" spans="1:256" s="4" customFormat="1" ht="26.25" customHeight="1">
      <c r="A138" s="7">
        <f>SUM(G137+A137)</f>
        <v>301.05999999999995</v>
      </c>
      <c r="C138" s="7">
        <f>SUM(G137+C137)</f>
        <v>86.53999999999999</v>
      </c>
      <c r="E138" s="10" t="s">
        <v>14</v>
      </c>
      <c r="F138" s="2"/>
      <c r="G138" s="9"/>
      <c r="H138" s="2"/>
      <c r="I138" s="4" t="s">
        <v>118</v>
      </c>
      <c r="J138" s="2"/>
      <c r="M138" s="8"/>
      <c r="N138" s="2"/>
      <c r="O138" s="2"/>
      <c r="P138" s="2"/>
      <c r="Q138" s="2"/>
      <c r="R138" s="2"/>
      <c r="S138" s="2"/>
      <c r="T138" s="2"/>
      <c r="U138" s="2"/>
      <c r="IV138" s="2"/>
    </row>
    <row r="139" spans="1:256" s="4" customFormat="1" ht="26.25" customHeight="1">
      <c r="A139" s="7"/>
      <c r="C139" s="7"/>
      <c r="E139" s="6" t="s">
        <v>34</v>
      </c>
      <c r="G139" s="9"/>
      <c r="I139" s="4" t="s">
        <v>119</v>
      </c>
      <c r="J139" s="2"/>
      <c r="M139" s="8"/>
      <c r="N139" s="2"/>
      <c r="P139" s="2"/>
      <c r="R139" s="2"/>
      <c r="T139" s="2"/>
      <c r="U139" s="2"/>
      <c r="IV139" s="2"/>
    </row>
    <row r="140" spans="1:256" s="4" customFormat="1" ht="26.25" customHeight="1">
      <c r="A140" s="7"/>
      <c r="C140" s="7"/>
      <c r="E140" s="6" t="s">
        <v>36</v>
      </c>
      <c r="G140" s="9"/>
      <c r="I140" s="4" t="s">
        <v>120</v>
      </c>
      <c r="J140" s="2"/>
      <c r="M140" s="8"/>
      <c r="N140" s="2"/>
      <c r="P140" s="2"/>
      <c r="R140" s="2"/>
      <c r="T140" s="2"/>
      <c r="U140" s="2"/>
      <c r="IV140" s="2"/>
    </row>
    <row r="141" spans="1:256" s="4" customFormat="1" ht="26.25" customHeight="1">
      <c r="A141" s="3" t="s">
        <v>0</v>
      </c>
      <c r="C141" s="7"/>
      <c r="G141" s="9"/>
      <c r="I141" s="11" t="s">
        <v>121</v>
      </c>
      <c r="J141" s="2"/>
      <c r="M141" s="8"/>
      <c r="N141" s="2"/>
      <c r="P141" s="2"/>
      <c r="R141" s="2"/>
      <c r="T141" s="2"/>
      <c r="U141" s="2"/>
      <c r="IV141" s="2"/>
    </row>
    <row r="142" spans="1:256" s="4" customFormat="1" ht="12" customHeight="1">
      <c r="A142" s="7"/>
      <c r="C142" s="7"/>
      <c r="E142" s="6"/>
      <c r="G142" s="7"/>
      <c r="I142" s="2"/>
      <c r="J142" s="2"/>
      <c r="N142" s="2"/>
      <c r="P142" s="2"/>
      <c r="R142" s="2"/>
      <c r="T142" s="2"/>
      <c r="U142" s="2"/>
      <c r="IV142" s="2"/>
    </row>
    <row r="143" spans="1:256" s="4" customFormat="1" ht="26.25" customHeight="1">
      <c r="A143" s="7" t="s">
        <v>4</v>
      </c>
      <c r="B143" s="10"/>
      <c r="C143" s="3" t="s">
        <v>5</v>
      </c>
      <c r="D143" s="10"/>
      <c r="E143" s="6" t="s">
        <v>6</v>
      </c>
      <c r="F143" s="10"/>
      <c r="G143" s="14" t="s">
        <v>7</v>
      </c>
      <c r="H143" s="10"/>
      <c r="I143" s="6" t="s">
        <v>8</v>
      </c>
      <c r="J143" s="2"/>
      <c r="N143" s="2"/>
      <c r="P143" s="2"/>
      <c r="R143" s="2"/>
      <c r="T143" s="2"/>
      <c r="U143" s="2"/>
      <c r="IV143" s="2"/>
    </row>
    <row r="144" spans="1:256" s="4" customFormat="1" ht="12" customHeight="1">
      <c r="A144" s="7"/>
      <c r="C144" s="7"/>
      <c r="E144" s="6"/>
      <c r="F144" s="12"/>
      <c r="G144" s="7"/>
      <c r="H144" s="10"/>
      <c r="I144" s="6"/>
      <c r="J144" s="2"/>
      <c r="N144" s="2"/>
      <c r="P144" s="2"/>
      <c r="R144" s="2"/>
      <c r="T144" s="2"/>
      <c r="U144" s="2"/>
      <c r="IV144" s="2"/>
    </row>
    <row r="145" spans="1:256" s="4" customFormat="1" ht="26.25" customHeight="1">
      <c r="A145" s="7">
        <f>A138</f>
        <v>301.05999999999995</v>
      </c>
      <c r="C145" s="7">
        <v>0</v>
      </c>
      <c r="E145" s="10" t="s">
        <v>14</v>
      </c>
      <c r="F145" s="2"/>
      <c r="G145" s="9">
        <v>0.9</v>
      </c>
      <c r="H145" s="2"/>
      <c r="I145" s="4" t="s">
        <v>117</v>
      </c>
      <c r="J145" s="2"/>
      <c r="M145" s="8"/>
      <c r="N145" s="2"/>
      <c r="O145" s="2"/>
      <c r="P145" s="2"/>
      <c r="Q145" s="2"/>
      <c r="R145" s="2"/>
      <c r="S145" s="2"/>
      <c r="T145" s="2"/>
      <c r="U145" s="2"/>
      <c r="IV145" s="2"/>
    </row>
    <row r="146" spans="1:256" s="4" customFormat="1" ht="26.25" customHeight="1">
      <c r="A146" s="7">
        <f>SUM(G145+A145)</f>
        <v>301.9599999999999</v>
      </c>
      <c r="C146" s="7">
        <f>SUM(G145+C145)</f>
        <v>0.9</v>
      </c>
      <c r="E146" s="11" t="s">
        <v>50</v>
      </c>
      <c r="F146" s="2"/>
      <c r="G146" s="9">
        <v>1.2</v>
      </c>
      <c r="H146" s="2"/>
      <c r="I146" s="22" t="s">
        <v>122</v>
      </c>
      <c r="J146" s="2"/>
      <c r="M146" s="8"/>
      <c r="N146" s="2"/>
      <c r="O146" s="2"/>
      <c r="P146" s="2"/>
      <c r="Q146" s="2"/>
      <c r="R146" s="2"/>
      <c r="S146" s="2"/>
      <c r="T146" s="2"/>
      <c r="U146" s="2"/>
      <c r="IV146" s="2"/>
    </row>
    <row r="147" spans="1:256" s="4" customFormat="1" ht="26.25" customHeight="1">
      <c r="A147" s="7">
        <f>SUM(G146+A146)</f>
        <v>303.1599999999999</v>
      </c>
      <c r="C147" s="7">
        <f>SUM(G146+C146)</f>
        <v>2.1</v>
      </c>
      <c r="E147" s="10" t="s">
        <v>14</v>
      </c>
      <c r="F147" s="2"/>
      <c r="G147" s="9">
        <v>5.8</v>
      </c>
      <c r="H147" s="2"/>
      <c r="I147" s="4" t="s">
        <v>123</v>
      </c>
      <c r="J147" s="2"/>
      <c r="M147" s="8"/>
      <c r="N147" s="2"/>
      <c r="O147" s="2"/>
      <c r="P147" s="2"/>
      <c r="Q147" s="2"/>
      <c r="R147" s="2"/>
      <c r="S147" s="2"/>
      <c r="T147" s="2"/>
      <c r="U147" s="2"/>
      <c r="IV147" s="2"/>
    </row>
    <row r="148" spans="1:256" s="4" customFormat="1" ht="26.25" customHeight="1">
      <c r="A148" s="7">
        <f>SUM(G147+A147)</f>
        <v>308.9599999999999</v>
      </c>
      <c r="C148" s="7">
        <f>SUM(G147+C147)</f>
        <v>7.9</v>
      </c>
      <c r="E148" s="10" t="s">
        <v>14</v>
      </c>
      <c r="F148" s="2"/>
      <c r="G148" s="9">
        <v>6.1</v>
      </c>
      <c r="H148" s="2"/>
      <c r="I148" s="4" t="s">
        <v>124</v>
      </c>
      <c r="J148" s="2"/>
      <c r="M148" s="8"/>
      <c r="N148" s="2"/>
      <c r="O148" s="2"/>
      <c r="P148" s="2"/>
      <c r="Q148" s="2"/>
      <c r="R148" s="2"/>
      <c r="S148" s="2"/>
      <c r="T148" s="2"/>
      <c r="U148" s="2"/>
      <c r="IV148" s="2"/>
    </row>
    <row r="149" spans="1:256" s="4" customFormat="1" ht="26.25" customHeight="1">
      <c r="A149" s="7">
        <f>SUM(G148+A148)</f>
        <v>315.05999999999995</v>
      </c>
      <c r="C149" s="7">
        <f>SUM(G148+C148)</f>
        <v>14</v>
      </c>
      <c r="E149" s="4" t="s">
        <v>65</v>
      </c>
      <c r="F149" s="2"/>
      <c r="G149" s="9">
        <v>10</v>
      </c>
      <c r="H149" s="2"/>
      <c r="I149" s="4" t="s">
        <v>125</v>
      </c>
      <c r="J149" s="2"/>
      <c r="M149" s="8"/>
      <c r="N149" s="2"/>
      <c r="O149" s="2"/>
      <c r="P149" s="2"/>
      <c r="Q149" s="2"/>
      <c r="R149" s="2"/>
      <c r="S149" s="2"/>
      <c r="T149" s="2"/>
      <c r="U149" s="2"/>
      <c r="IV149" s="2"/>
    </row>
    <row r="150" spans="1:256" s="4" customFormat="1" ht="26.25" customHeight="1">
      <c r="A150" s="7">
        <f>SUM(G149+A149)</f>
        <v>325.05999999999995</v>
      </c>
      <c r="C150" s="7">
        <f>SUM(G149+C149)</f>
        <v>24</v>
      </c>
      <c r="E150" s="4" t="s">
        <v>65</v>
      </c>
      <c r="F150" s="2"/>
      <c r="G150" s="9">
        <v>0.74</v>
      </c>
      <c r="H150" s="2"/>
      <c r="I150" s="4" t="s">
        <v>126</v>
      </c>
      <c r="J150" s="2"/>
      <c r="M150" s="8"/>
      <c r="N150" s="2"/>
      <c r="O150" s="2"/>
      <c r="P150" s="2"/>
      <c r="Q150" s="2"/>
      <c r="R150" s="2"/>
      <c r="S150" s="2"/>
      <c r="T150" s="2"/>
      <c r="U150" s="2"/>
      <c r="IV150" s="2"/>
    </row>
    <row r="151" spans="1:256" s="4" customFormat="1" ht="26.25" customHeight="1">
      <c r="A151" s="7">
        <f>SUM(G150+A150)</f>
        <v>325.79999999999995</v>
      </c>
      <c r="C151" s="7">
        <f>SUM(G150+C150)</f>
        <v>24.74</v>
      </c>
      <c r="E151" s="10" t="s">
        <v>14</v>
      </c>
      <c r="F151" s="2"/>
      <c r="G151" s="9">
        <v>3.98</v>
      </c>
      <c r="H151" s="2"/>
      <c r="I151" s="4" t="s">
        <v>127</v>
      </c>
      <c r="J151" s="2"/>
      <c r="M151" s="8"/>
      <c r="N151" s="2"/>
      <c r="O151" s="2"/>
      <c r="P151" s="2"/>
      <c r="Q151" s="2"/>
      <c r="R151" s="2"/>
      <c r="S151" s="2"/>
      <c r="T151" s="2"/>
      <c r="U151" s="2"/>
      <c r="IV151" s="2"/>
    </row>
    <row r="152" spans="1:256" s="4" customFormat="1" ht="26.25" customHeight="1">
      <c r="A152" s="7">
        <f>SUM(G151+A151)</f>
        <v>329.78</v>
      </c>
      <c r="C152" s="7">
        <f>SUM(G151+C151)</f>
        <v>28.72</v>
      </c>
      <c r="E152" s="10" t="s">
        <v>14</v>
      </c>
      <c r="F152" s="2"/>
      <c r="G152" s="9">
        <v>0.2</v>
      </c>
      <c r="H152" s="2"/>
      <c r="I152" s="4" t="s">
        <v>128</v>
      </c>
      <c r="J152" s="2"/>
      <c r="M152" s="8"/>
      <c r="N152" s="2"/>
      <c r="O152" s="2"/>
      <c r="P152" s="2"/>
      <c r="Q152" s="2"/>
      <c r="R152" s="2"/>
      <c r="S152" s="2"/>
      <c r="T152" s="2"/>
      <c r="U152" s="2"/>
      <c r="IV152" s="2"/>
    </row>
    <row r="153" spans="1:256" s="4" customFormat="1" ht="26.25" customHeight="1">
      <c r="A153" s="7">
        <f>SUM(G152+A152)</f>
        <v>329.97999999999996</v>
      </c>
      <c r="C153" s="7">
        <f>SUM(G152+C152)</f>
        <v>28.919999999999998</v>
      </c>
      <c r="E153" s="10"/>
      <c r="F153" s="17" t="s">
        <v>129</v>
      </c>
      <c r="G153" s="9"/>
      <c r="H153" s="2"/>
      <c r="J153" s="2"/>
      <c r="M153" s="8"/>
      <c r="N153" s="2"/>
      <c r="O153" s="2"/>
      <c r="P153" s="2"/>
      <c r="Q153" s="2"/>
      <c r="R153" s="2"/>
      <c r="S153" s="2"/>
      <c r="T153" s="2"/>
      <c r="U153" s="2"/>
      <c r="IV153" s="2"/>
    </row>
    <row r="154" spans="1:256" s="4" customFormat="1" ht="26.25" customHeight="1">
      <c r="A154" s="7">
        <f>SUM(G153+A153)</f>
        <v>329.97999999999996</v>
      </c>
      <c r="C154" s="7">
        <f>SUM(G153+C153)</f>
        <v>28.919999999999998</v>
      </c>
      <c r="E154" s="11" t="s">
        <v>50</v>
      </c>
      <c r="F154" s="2"/>
      <c r="G154" s="9">
        <v>0.1</v>
      </c>
      <c r="H154" s="2"/>
      <c r="I154" s="4" t="s">
        <v>42</v>
      </c>
      <c r="J154" s="2"/>
      <c r="M154" s="8"/>
      <c r="N154" s="2"/>
      <c r="O154" s="2"/>
      <c r="P154" s="2"/>
      <c r="Q154" s="2"/>
      <c r="R154" s="2"/>
      <c r="S154" s="2"/>
      <c r="T154" s="2"/>
      <c r="U154" s="2"/>
      <c r="IV154" s="2"/>
    </row>
    <row r="155" spans="1:256" s="4" customFormat="1" ht="26.25" customHeight="1">
      <c r="A155" s="7">
        <f>SUM(G154+A154)</f>
        <v>330.08</v>
      </c>
      <c r="C155" s="7">
        <f>SUM(G154+C154)</f>
        <v>29.02</v>
      </c>
      <c r="E155" s="4" t="s">
        <v>65</v>
      </c>
      <c r="F155" s="2"/>
      <c r="G155" s="9">
        <v>0.30000000000000004</v>
      </c>
      <c r="H155" s="2"/>
      <c r="I155" s="4" t="s">
        <v>130</v>
      </c>
      <c r="J155" s="2"/>
      <c r="M155" s="8"/>
      <c r="N155" s="2"/>
      <c r="O155" s="2"/>
      <c r="P155" s="2"/>
      <c r="Q155" s="2"/>
      <c r="R155" s="2"/>
      <c r="S155" s="2"/>
      <c r="T155" s="2"/>
      <c r="U155" s="2"/>
      <c r="IV155" s="2"/>
    </row>
    <row r="156" spans="1:256" s="4" customFormat="1" ht="26.25" customHeight="1">
      <c r="A156" s="7">
        <f>SUM(G155+A155)</f>
        <v>330.38</v>
      </c>
      <c r="C156" s="7">
        <f>SUM(G155+C155)</f>
        <v>29.32</v>
      </c>
      <c r="E156" s="10" t="s">
        <v>14</v>
      </c>
      <c r="F156" s="2"/>
      <c r="G156" s="9">
        <v>3.3</v>
      </c>
      <c r="H156" s="2"/>
      <c r="I156" s="4" t="s">
        <v>131</v>
      </c>
      <c r="J156" s="2"/>
      <c r="M156" s="8"/>
      <c r="N156" s="2"/>
      <c r="O156" s="2"/>
      <c r="P156" s="2"/>
      <c r="Q156" s="2"/>
      <c r="R156" s="2"/>
      <c r="S156" s="2"/>
      <c r="T156" s="2"/>
      <c r="U156" s="2"/>
      <c r="IV156" s="2"/>
    </row>
    <row r="157" spans="1:256" s="4" customFormat="1" ht="26.25" customHeight="1">
      <c r="A157" s="7">
        <f>SUM(G156+A156)</f>
        <v>333.68</v>
      </c>
      <c r="C157" s="7">
        <f>SUM(G156+C156)</f>
        <v>32.62</v>
      </c>
      <c r="E157" s="10" t="s">
        <v>14</v>
      </c>
      <c r="F157" s="2"/>
      <c r="G157" s="9">
        <v>0.1</v>
      </c>
      <c r="H157" s="2"/>
      <c r="I157" s="4" t="s">
        <v>132</v>
      </c>
      <c r="J157" s="2"/>
      <c r="M157" s="8"/>
      <c r="N157" s="2"/>
      <c r="O157" s="2"/>
      <c r="P157" s="2"/>
      <c r="Q157" s="2"/>
      <c r="R157" s="2"/>
      <c r="S157" s="2"/>
      <c r="T157" s="2"/>
      <c r="U157" s="2"/>
      <c r="IV157" s="2"/>
    </row>
    <row r="158" spans="1:256" s="4" customFormat="1" ht="26.25" customHeight="1">
      <c r="A158" s="7">
        <f>SUM(G157+A157)</f>
        <v>333.78000000000003</v>
      </c>
      <c r="C158" s="7">
        <f>SUM(G157+C157)</f>
        <v>32.72</v>
      </c>
      <c r="E158" s="4" t="s">
        <v>65</v>
      </c>
      <c r="F158" s="2"/>
      <c r="G158" s="9">
        <v>8.1</v>
      </c>
      <c r="H158" s="2"/>
      <c r="I158" s="4" t="s">
        <v>133</v>
      </c>
      <c r="J158" s="2"/>
      <c r="M158" s="8"/>
      <c r="N158" s="2"/>
      <c r="O158" s="2"/>
      <c r="P158" s="2"/>
      <c r="Q158" s="2"/>
      <c r="R158" s="2"/>
      <c r="S158" s="2"/>
      <c r="T158" s="2"/>
      <c r="U158" s="2"/>
      <c r="IV158" s="2"/>
    </row>
    <row r="159" spans="1:256" s="4" customFormat="1" ht="26.25" customHeight="1">
      <c r="A159" s="7">
        <f>SUM(G158+A158)</f>
        <v>341.88000000000005</v>
      </c>
      <c r="C159" s="7">
        <f>SUM(G158+C158)</f>
        <v>40.82</v>
      </c>
      <c r="E159" s="4" t="s">
        <v>10</v>
      </c>
      <c r="F159" s="2"/>
      <c r="G159" s="9">
        <v>2.7</v>
      </c>
      <c r="H159" s="2"/>
      <c r="I159" s="4" t="s">
        <v>134</v>
      </c>
      <c r="J159" s="2"/>
      <c r="M159" s="8"/>
      <c r="N159" s="2"/>
      <c r="O159" s="2"/>
      <c r="P159" s="2"/>
      <c r="Q159" s="2"/>
      <c r="R159" s="2"/>
      <c r="S159" s="2"/>
      <c r="T159" s="2"/>
      <c r="U159" s="2"/>
      <c r="IV159" s="2"/>
    </row>
    <row r="160" spans="1:256" s="4" customFormat="1" ht="26.25" customHeight="1">
      <c r="A160" s="7"/>
      <c r="C160" s="7"/>
      <c r="F160" s="2"/>
      <c r="G160" s="9"/>
      <c r="H160" s="2"/>
      <c r="J160" s="2"/>
      <c r="M160" s="8"/>
      <c r="N160" s="2"/>
      <c r="O160" s="2"/>
      <c r="P160" s="2"/>
      <c r="Q160" s="2"/>
      <c r="R160" s="2"/>
      <c r="S160" s="2"/>
      <c r="T160" s="2"/>
      <c r="U160" s="2"/>
      <c r="IV160" s="2"/>
    </row>
    <row r="161" spans="1:256" s="4" customFormat="1" ht="26.25" customHeight="1">
      <c r="A161" s="7"/>
      <c r="C161" s="7"/>
      <c r="F161" s="2"/>
      <c r="G161" s="9"/>
      <c r="H161" s="2"/>
      <c r="J161" s="2"/>
      <c r="M161" s="8"/>
      <c r="N161" s="2"/>
      <c r="O161" s="2"/>
      <c r="P161" s="2"/>
      <c r="Q161" s="2"/>
      <c r="R161" s="2"/>
      <c r="S161" s="2"/>
      <c r="T161" s="2"/>
      <c r="U161" s="2"/>
      <c r="IV161" s="2"/>
    </row>
    <row r="162" spans="1:256" s="4" customFormat="1" ht="26.25" customHeight="1">
      <c r="A162" s="7">
        <f>SUM(G159+A159)</f>
        <v>344.58000000000004</v>
      </c>
      <c r="C162" s="7">
        <f>SUM(G159+C159)</f>
        <v>43.52</v>
      </c>
      <c r="E162" s="10" t="s">
        <v>14</v>
      </c>
      <c r="F162" s="2"/>
      <c r="G162" s="9">
        <v>7.4</v>
      </c>
      <c r="H162" s="2"/>
      <c r="I162" s="4" t="s">
        <v>135</v>
      </c>
      <c r="J162" s="2"/>
      <c r="M162" s="8"/>
      <c r="N162" s="2"/>
      <c r="O162" s="2"/>
      <c r="P162" s="2"/>
      <c r="Q162" s="2"/>
      <c r="R162" s="2"/>
      <c r="S162" s="2"/>
      <c r="T162" s="2"/>
      <c r="U162" s="2"/>
      <c r="IV162" s="2"/>
    </row>
    <row r="163" spans="1:256" s="4" customFormat="1" ht="26.25" customHeight="1">
      <c r="A163" s="7">
        <f>SUM(G162+A162)</f>
        <v>351.98</v>
      </c>
      <c r="C163" s="7">
        <f>SUM(G162+C162)</f>
        <v>50.92</v>
      </c>
      <c r="E163" s="4" t="s">
        <v>65</v>
      </c>
      <c r="F163" s="2"/>
      <c r="G163" s="9">
        <v>0.28</v>
      </c>
      <c r="H163" s="2"/>
      <c r="I163" s="4" t="s">
        <v>136</v>
      </c>
      <c r="J163" s="2"/>
      <c r="M163" s="8"/>
      <c r="N163" s="2"/>
      <c r="O163" s="2"/>
      <c r="P163" s="2"/>
      <c r="Q163" s="2"/>
      <c r="R163" s="2"/>
      <c r="S163" s="2"/>
      <c r="T163" s="2"/>
      <c r="U163" s="2"/>
      <c r="IV163" s="2"/>
    </row>
    <row r="164" spans="1:256" s="4" customFormat="1" ht="26.25" customHeight="1">
      <c r="A164" s="7">
        <f>SUM(G163+A163)</f>
        <v>352.26</v>
      </c>
      <c r="C164" s="7">
        <f>SUM(G163+C163)</f>
        <v>51.2</v>
      </c>
      <c r="E164" s="10" t="s">
        <v>14</v>
      </c>
      <c r="F164" s="2"/>
      <c r="G164" s="9">
        <v>1.3</v>
      </c>
      <c r="H164" s="2"/>
      <c r="I164" s="4" t="s">
        <v>27</v>
      </c>
      <c r="J164" s="2"/>
      <c r="M164" s="8"/>
      <c r="N164" s="2"/>
      <c r="O164" s="2"/>
      <c r="P164" s="2"/>
      <c r="Q164" s="2"/>
      <c r="R164" s="2"/>
      <c r="S164" s="2"/>
      <c r="T164" s="2"/>
      <c r="U164" s="2"/>
      <c r="IV164" s="2"/>
    </row>
    <row r="165" spans="1:256" s="4" customFormat="1" ht="26.25" customHeight="1">
      <c r="A165" s="7">
        <f>SUM(G164+A164)</f>
        <v>353.56</v>
      </c>
      <c r="C165" s="7">
        <f>SUM(G164+C164)</f>
        <v>52.5</v>
      </c>
      <c r="D165" s="9"/>
      <c r="E165" s="7" t="s">
        <v>14</v>
      </c>
      <c r="F165" s="9"/>
      <c r="G165" s="9">
        <v>2.3</v>
      </c>
      <c r="I165" s="4" t="s">
        <v>26</v>
      </c>
      <c r="K165" s="23"/>
      <c r="IV165" s="2"/>
    </row>
    <row r="166" spans="1:256" s="4" customFormat="1" ht="26.25" customHeight="1">
      <c r="A166" s="7">
        <f>SUM(G165+A165)</f>
        <v>355.86</v>
      </c>
      <c r="C166" s="7">
        <f>SUM(G165+C165)</f>
        <v>54.8</v>
      </c>
      <c r="E166" s="4" t="s">
        <v>65</v>
      </c>
      <c r="F166" s="2"/>
      <c r="G166" s="9">
        <v>3.2</v>
      </c>
      <c r="H166" s="2"/>
      <c r="I166" s="4" t="s">
        <v>137</v>
      </c>
      <c r="J166" s="2"/>
      <c r="M166" s="8"/>
      <c r="N166" s="2"/>
      <c r="O166" s="2"/>
      <c r="P166" s="2"/>
      <c r="Q166" s="2"/>
      <c r="R166" s="2"/>
      <c r="S166" s="2"/>
      <c r="T166" s="2"/>
      <c r="U166" s="2"/>
      <c r="IV166" s="2"/>
    </row>
    <row r="167" spans="1:256" s="4" customFormat="1" ht="26.25" customHeight="1">
      <c r="A167" s="7">
        <f>SUM(G166+A166)</f>
        <v>359.06</v>
      </c>
      <c r="C167" s="7">
        <f>SUM(G166+C166)</f>
        <v>58</v>
      </c>
      <c r="E167" s="11" t="s">
        <v>50</v>
      </c>
      <c r="F167" s="2"/>
      <c r="G167" s="9">
        <v>7.6</v>
      </c>
      <c r="H167" s="2"/>
      <c r="I167" s="4" t="s">
        <v>25</v>
      </c>
      <c r="J167" s="2"/>
      <c r="M167" s="8"/>
      <c r="N167" s="2"/>
      <c r="O167" s="2"/>
      <c r="P167" s="2"/>
      <c r="Q167" s="2"/>
      <c r="R167" s="2"/>
      <c r="S167" s="2"/>
      <c r="T167" s="2"/>
      <c r="U167" s="2"/>
      <c r="IV167" s="2"/>
    </row>
    <row r="168" spans="1:256" s="4" customFormat="1" ht="26.25" customHeight="1">
      <c r="A168" s="7">
        <f>SUM(G167+A167)</f>
        <v>366.66</v>
      </c>
      <c r="C168" s="7">
        <f>SUM(G167+C167)</f>
        <v>65.6</v>
      </c>
      <c r="E168" s="10" t="s">
        <v>14</v>
      </c>
      <c r="F168" s="2"/>
      <c r="G168" s="9">
        <v>1.79</v>
      </c>
      <c r="H168" s="2"/>
      <c r="I168" s="4" t="s">
        <v>23</v>
      </c>
      <c r="J168" s="2"/>
      <c r="M168" s="8"/>
      <c r="N168" s="2"/>
      <c r="O168" s="2"/>
      <c r="P168" s="2"/>
      <c r="Q168" s="2"/>
      <c r="R168" s="2"/>
      <c r="S168" s="2"/>
      <c r="T168" s="2"/>
      <c r="U168" s="2"/>
      <c r="IV168" s="2"/>
    </row>
    <row r="169" spans="1:256" s="4" customFormat="1" ht="26.25" customHeight="1">
      <c r="A169" s="7">
        <f>SUM(G168+A168)</f>
        <v>368.45000000000005</v>
      </c>
      <c r="C169" s="7">
        <f>SUM(G168+C168)</f>
        <v>67.39</v>
      </c>
      <c r="E169" s="11" t="s">
        <v>50</v>
      </c>
      <c r="F169" s="2"/>
      <c r="G169" s="9">
        <v>1.54</v>
      </c>
      <c r="H169" s="2"/>
      <c r="I169" s="4" t="s">
        <v>20</v>
      </c>
      <c r="J169" s="2"/>
      <c r="M169" s="8"/>
      <c r="N169" s="2"/>
      <c r="O169" s="2"/>
      <c r="P169" s="2"/>
      <c r="Q169" s="2"/>
      <c r="R169" s="2"/>
      <c r="S169" s="2"/>
      <c r="T169" s="2"/>
      <c r="U169" s="2"/>
      <c r="IV169" s="2"/>
    </row>
    <row r="170" spans="1:256" s="4" customFormat="1" ht="26.25" customHeight="1">
      <c r="A170" s="7">
        <f>SUM(G169+A169)</f>
        <v>369.99000000000007</v>
      </c>
      <c r="C170" s="7">
        <f>SUM(G169+C169)</f>
        <v>68.93</v>
      </c>
      <c r="E170" s="4" t="s">
        <v>65</v>
      </c>
      <c r="F170" s="2"/>
      <c r="G170" s="9">
        <v>2.31</v>
      </c>
      <c r="H170" s="2"/>
      <c r="I170" s="4" t="s">
        <v>19</v>
      </c>
      <c r="J170" s="2"/>
      <c r="M170" s="8"/>
      <c r="N170" s="2"/>
      <c r="O170" s="2"/>
      <c r="P170" s="2"/>
      <c r="Q170" s="2"/>
      <c r="R170" s="2"/>
      <c r="S170" s="2"/>
      <c r="T170" s="2"/>
      <c r="U170" s="2"/>
      <c r="IV170" s="2"/>
    </row>
    <row r="171" spans="1:256" s="4" customFormat="1" ht="26.25" customHeight="1">
      <c r="A171" s="7">
        <f>SUM(G170+A170)</f>
        <v>372.30000000000007</v>
      </c>
      <c r="C171" s="7">
        <f>SUM(G170+C170)</f>
        <v>71.24000000000001</v>
      </c>
      <c r="E171" s="4" t="s">
        <v>65</v>
      </c>
      <c r="F171" s="2"/>
      <c r="G171" s="9">
        <v>0.05</v>
      </c>
      <c r="H171" s="2"/>
      <c r="I171" s="4" t="s">
        <v>138</v>
      </c>
      <c r="J171" s="2"/>
      <c r="M171" s="8"/>
      <c r="N171" s="2"/>
      <c r="O171" s="2"/>
      <c r="P171" s="2"/>
      <c r="Q171" s="2"/>
      <c r="R171" s="2"/>
      <c r="S171" s="2"/>
      <c r="T171" s="2"/>
      <c r="U171" s="2"/>
      <c r="IV171" s="2"/>
    </row>
    <row r="172" spans="1:256" s="4" customFormat="1" ht="26.25" customHeight="1">
      <c r="A172" s="7">
        <f>SUM(G171+A171)</f>
        <v>372.3500000000001</v>
      </c>
      <c r="C172" s="7">
        <f>SUM(G171+C171)</f>
        <v>71.29</v>
      </c>
      <c r="E172" s="10" t="s">
        <v>14</v>
      </c>
      <c r="F172" s="2"/>
      <c r="G172" s="9">
        <v>0.98</v>
      </c>
      <c r="H172" s="2"/>
      <c r="I172" s="4" t="s">
        <v>17</v>
      </c>
      <c r="J172" s="2"/>
      <c r="M172" s="8"/>
      <c r="N172" s="2"/>
      <c r="O172" s="2"/>
      <c r="P172" s="2"/>
      <c r="Q172" s="2"/>
      <c r="R172" s="2"/>
      <c r="S172" s="2"/>
      <c r="T172" s="2"/>
      <c r="U172" s="2"/>
      <c r="IV172" s="2"/>
    </row>
    <row r="173" spans="1:256" s="4" customFormat="1" ht="26.25" customHeight="1">
      <c r="A173" s="7">
        <f>SUM(G172+A172)</f>
        <v>373.3300000000001</v>
      </c>
      <c r="C173" s="7">
        <f>SUM(G172+C172)</f>
        <v>72.27000000000001</v>
      </c>
      <c r="E173" s="4" t="s">
        <v>65</v>
      </c>
      <c r="F173" s="2"/>
      <c r="G173" s="9">
        <v>0.21</v>
      </c>
      <c r="H173" s="2"/>
      <c r="I173" s="4" t="s">
        <v>139</v>
      </c>
      <c r="J173" s="2"/>
      <c r="M173" s="8"/>
      <c r="N173" s="2"/>
      <c r="O173" s="2"/>
      <c r="P173" s="2"/>
      <c r="Q173" s="2"/>
      <c r="R173" s="2"/>
      <c r="S173" s="2"/>
      <c r="T173" s="2"/>
      <c r="U173" s="2"/>
      <c r="IV173" s="2"/>
    </row>
    <row r="174" spans="1:256" s="4" customFormat="1" ht="26.25" customHeight="1">
      <c r="A174" s="7">
        <f>SUM(G173+A173)</f>
        <v>373.5400000000001</v>
      </c>
      <c r="C174" s="7">
        <f>SUM(G173+C173)</f>
        <v>72.48</v>
      </c>
      <c r="E174" s="10" t="s">
        <v>14</v>
      </c>
      <c r="F174" s="2"/>
      <c r="G174" s="9">
        <v>0.2</v>
      </c>
      <c r="H174" s="2"/>
      <c r="I174" s="4" t="s">
        <v>15</v>
      </c>
      <c r="J174" s="2"/>
      <c r="M174" s="8"/>
      <c r="N174" s="2"/>
      <c r="O174" s="2"/>
      <c r="P174" s="2"/>
      <c r="Q174" s="2"/>
      <c r="R174" s="2"/>
      <c r="S174" s="2"/>
      <c r="T174" s="2"/>
      <c r="U174" s="2"/>
      <c r="IV174" s="2"/>
    </row>
    <row r="175" spans="1:256" s="4" customFormat="1" ht="26.25" customHeight="1">
      <c r="A175" s="7">
        <f>SUM(G174+A174)</f>
        <v>373.74000000000007</v>
      </c>
      <c r="C175" s="7">
        <f>SUM(G174+C174)</f>
        <v>72.68</v>
      </c>
      <c r="E175" s="4" t="s">
        <v>10</v>
      </c>
      <c r="F175" s="2"/>
      <c r="G175" s="9">
        <v>0.28</v>
      </c>
      <c r="H175" s="2"/>
      <c r="I175" s="4" t="s">
        <v>140</v>
      </c>
      <c r="J175" s="2"/>
      <c r="M175" s="8"/>
      <c r="N175" s="2"/>
      <c r="O175" s="2"/>
      <c r="P175" s="2"/>
      <c r="Q175" s="2"/>
      <c r="R175" s="2"/>
      <c r="S175" s="2"/>
      <c r="T175" s="2"/>
      <c r="U175" s="2"/>
      <c r="IV175" s="2"/>
    </row>
    <row r="176" spans="1:256" s="4" customFormat="1" ht="26.25" customHeight="1">
      <c r="A176" s="7">
        <f>SUM(G175+A175)</f>
        <v>374.02000000000004</v>
      </c>
      <c r="C176" s="7">
        <f>SUM(G175+C175)</f>
        <v>72.96000000000001</v>
      </c>
      <c r="E176" s="11" t="s">
        <v>50</v>
      </c>
      <c r="F176" s="2"/>
      <c r="G176" s="9">
        <v>0.1</v>
      </c>
      <c r="H176" s="2"/>
      <c r="I176" s="4" t="s">
        <v>11</v>
      </c>
      <c r="J176" s="2"/>
      <c r="M176" s="8"/>
      <c r="N176" s="2"/>
      <c r="O176" s="2"/>
      <c r="P176" s="2"/>
      <c r="Q176" s="2"/>
      <c r="R176" s="2"/>
      <c r="S176" s="2"/>
      <c r="T176" s="2"/>
      <c r="U176" s="2"/>
      <c r="IV176" s="2"/>
    </row>
    <row r="177" spans="1:256" s="4" customFormat="1" ht="26.25" customHeight="1">
      <c r="A177" s="7">
        <f>SUM(G176+A176)</f>
        <v>374.12000000000006</v>
      </c>
      <c r="C177" s="7">
        <f>SUM(G176+C176)</f>
        <v>73.06</v>
      </c>
      <c r="E177" s="10" t="s">
        <v>14</v>
      </c>
      <c r="G177" s="9">
        <v>0.1</v>
      </c>
      <c r="I177" s="4" t="s">
        <v>141</v>
      </c>
      <c r="J177" s="2"/>
      <c r="M177" s="8"/>
      <c r="N177" s="2"/>
      <c r="P177" s="2"/>
      <c r="R177" s="2"/>
      <c r="T177" s="2"/>
      <c r="U177" s="2"/>
      <c r="IV177" s="2"/>
    </row>
    <row r="178" spans="1:256" s="4" customFormat="1" ht="26.25" customHeight="1">
      <c r="A178" s="7"/>
      <c r="C178" s="7"/>
      <c r="E178" s="11" t="s">
        <v>34</v>
      </c>
      <c r="G178" s="9"/>
      <c r="I178" s="4" t="s">
        <v>142</v>
      </c>
      <c r="J178" s="2"/>
      <c r="M178" s="8"/>
      <c r="N178" s="2"/>
      <c r="P178" s="2"/>
      <c r="R178" s="2"/>
      <c r="T178" s="2"/>
      <c r="U178" s="2"/>
      <c r="IV178" s="2"/>
    </row>
    <row r="179" spans="1:256" s="4" customFormat="1" ht="26.25" customHeight="1">
      <c r="A179" s="7"/>
      <c r="C179" s="7"/>
      <c r="E179" s="11" t="s">
        <v>36</v>
      </c>
      <c r="G179" s="9"/>
      <c r="I179" s="4" t="s">
        <v>143</v>
      </c>
      <c r="J179" s="2"/>
      <c r="M179" s="8"/>
      <c r="N179" s="2"/>
      <c r="P179" s="2"/>
      <c r="R179" s="2"/>
      <c r="T179" s="2"/>
      <c r="U179" s="2"/>
      <c r="IV179" s="2"/>
    </row>
    <row r="180" spans="1:20" s="26" customFormat="1" ht="30.75" customHeight="1">
      <c r="A180" s="24"/>
      <c r="B180" s="24"/>
      <c r="C180" s="25" t="s">
        <v>144</v>
      </c>
      <c r="E180" s="27"/>
      <c r="F180" s="2"/>
      <c r="G180" s="1"/>
      <c r="H180" s="2"/>
      <c r="I180" s="2"/>
      <c r="J180" s="2"/>
      <c r="O180" s="2"/>
      <c r="P180" s="2"/>
      <c r="Q180" s="2"/>
      <c r="R180" s="2"/>
      <c r="S180" s="2"/>
      <c r="T180" s="2"/>
    </row>
    <row r="181" spans="1:20" s="26" customFormat="1" ht="30.75" customHeight="1">
      <c r="A181" s="24"/>
      <c r="B181" s="24"/>
      <c r="C181" s="25" t="s">
        <v>145</v>
      </c>
      <c r="E181" s="27"/>
      <c r="F181" s="2"/>
      <c r="G181" s="1"/>
      <c r="H181" s="2"/>
      <c r="I181" s="2"/>
      <c r="J181" s="2"/>
      <c r="O181" s="2"/>
      <c r="P181" s="2"/>
      <c r="Q181" s="2"/>
      <c r="R181" s="2"/>
      <c r="S181" s="2"/>
      <c r="T181" s="2"/>
    </row>
    <row r="182" spans="1:20" s="26" customFormat="1" ht="30.75" customHeight="1">
      <c r="A182" s="24"/>
      <c r="B182" s="24"/>
      <c r="C182" s="25" t="s">
        <v>146</v>
      </c>
      <c r="E182" s="27"/>
      <c r="F182" s="2"/>
      <c r="G182" s="1"/>
      <c r="H182" s="2"/>
      <c r="I182" s="2"/>
      <c r="J182" s="2"/>
      <c r="O182" s="2"/>
      <c r="P182" s="2"/>
      <c r="Q182" s="2"/>
      <c r="R182" s="2"/>
      <c r="S182" s="2"/>
      <c r="T182" s="2"/>
    </row>
    <row r="183" spans="1:20" s="26" customFormat="1" ht="30.75" customHeight="1">
      <c r="A183" s="24"/>
      <c r="B183" s="24"/>
      <c r="C183" s="25" t="s">
        <v>147</v>
      </c>
      <c r="E183" s="27"/>
      <c r="F183" s="2"/>
      <c r="G183" s="1"/>
      <c r="H183" s="2"/>
      <c r="I183" s="2"/>
      <c r="J183" s="2"/>
      <c r="O183" s="2"/>
      <c r="P183" s="2"/>
      <c r="Q183" s="2"/>
      <c r="R183" s="2"/>
      <c r="S183" s="2"/>
      <c r="T183" s="2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62"/>
  <rowBreaks count="4" manualBreakCount="4">
    <brk id="31" max="255" man="1"/>
    <brk id="59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A59:IV59 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A59:IV59 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2015-02-25T16:20:36Z</dcterms:modified>
  <cp:category/>
  <cp:version/>
  <cp:contentType/>
  <cp:contentStatus/>
  <cp:revision>18</cp:revision>
</cp:coreProperties>
</file>