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<sst xmlns="http://schemas.openxmlformats.org/spreadsheetml/2006/main" count="179" uniqueCount="82">
  <si>
    <t>300k Brevet Stateville - Roan -Statesville</t>
  </si>
  <si>
    <t>Sunrise: 6:27 – Sunset: 20:13</t>
  </si>
  <si>
    <t xml:space="preserve">  0km   start: 08/07 06:30</t>
  </si>
  <si>
    <t>Total</t>
  </si>
  <si>
    <t>C_T</t>
  </si>
  <si>
    <t>Turn</t>
  </si>
  <si>
    <t>Go</t>
  </si>
  <si>
    <t>on road</t>
  </si>
  <si>
    <t>Left</t>
  </si>
  <si>
    <t>US-64 / NC-90</t>
  </si>
  <si>
    <t>Right</t>
  </si>
  <si>
    <t>NC-90 / Taylorsville Hwy</t>
  </si>
  <si>
    <t>Caution RR tracks 8.4 miles to control</t>
  </si>
  <si>
    <t>Store</t>
  </si>
  <si>
    <t>NC-90 / US-64</t>
  </si>
  <si>
    <t>NC-18 / NC-90 / US-64</t>
  </si>
  <si>
    <t>Blowing Rock Blvd / US-321 NW</t>
  </si>
  <si>
    <t>Control Store – Lenoir</t>
  </si>
  <si>
    <t>into</t>
  </si>
  <si>
    <t xml:space="preserve"> 61km    open: 08/07 08:18</t>
  </si>
  <si>
    <t>Control</t>
  </si>
  <si>
    <t xml:space="preserve"> (38mi)   close: 08/07 10:34</t>
  </si>
  <si>
    <t>Pennton Ave – out back of Control</t>
  </si>
  <si>
    <t>Harper - NC 90 (NC 18 for 0ne block)</t>
  </si>
  <si>
    <t xml:space="preserve">Right </t>
  </si>
  <si>
    <t xml:space="preserve">Ridge </t>
  </si>
  <si>
    <t xml:space="preserve">Left </t>
  </si>
  <si>
    <t xml:space="preserve">West Ave - to Harper </t>
  </si>
  <si>
    <t xml:space="preserve">Creekway Dr </t>
  </si>
  <si>
    <t xml:space="preserve">Abington Rd </t>
  </si>
  <si>
    <t>Collettsville Rd NC90 – NO Sign</t>
  </si>
  <si>
    <t>CAUTION-Get what you need for climb up NC-181 – 2 hours</t>
  </si>
  <si>
    <t>Adako Rd / Brown Mountain Beach Rd</t>
  </si>
  <si>
    <t xml:space="preserve">Right  </t>
  </si>
  <si>
    <t xml:space="preserve">NC-181 N  </t>
  </si>
  <si>
    <t>top</t>
  </si>
  <si>
    <t>Store – may be closed</t>
  </si>
  <si>
    <t>Christa's – Good Food / Ice Cream</t>
  </si>
  <si>
    <t xml:space="preserve">Continue </t>
  </si>
  <si>
    <t>Jonas Ridge Hwy / NC-181</t>
  </si>
  <si>
    <t>Store on left</t>
  </si>
  <si>
    <t>Linville Falls Hwy / NC-181 / US-221</t>
  </si>
  <si>
    <t>Land Harbor Linville Resort</t>
  </si>
  <si>
    <t>Land Harbor Parkway</t>
  </si>
  <si>
    <t>Goose Hollow Rd</t>
  </si>
  <si>
    <t>Stay Left on Goose Hollow Rd – Stay Left</t>
  </si>
  <si>
    <t>Straight</t>
  </si>
  <si>
    <t>Richard Childers / Old NC 181</t>
  </si>
  <si>
    <t>NC-181 / Newland Hwy</t>
  </si>
  <si>
    <t>Cranberry St / NC-194</t>
  </si>
  <si>
    <r>
      <t>NC-194 / N US-19E</t>
    </r>
    <r>
      <rPr>
        <b/>
        <sz val="12"/>
        <rFont val="Arial"/>
        <family val="2"/>
      </rPr>
      <t xml:space="preserve"> Entering Tennessee</t>
    </r>
  </si>
  <si>
    <t>Roan – Subway on right</t>
  </si>
  <si>
    <t>Get what you need</t>
  </si>
  <si>
    <t>Continue</t>
  </si>
  <si>
    <t>NC-194 / N US-19E</t>
  </si>
  <si>
    <t>TN-143</t>
  </si>
  <si>
    <t>Ranger station</t>
  </si>
  <si>
    <t xml:space="preserve"> 155km    open: 08/07 11:04</t>
  </si>
  <si>
    <t xml:space="preserve"> (97mi)   close: 08/07 16:50</t>
  </si>
  <si>
    <t>Hwy-19 E / TN-37 / US-19E</t>
  </si>
  <si>
    <t>Store on Right</t>
  </si>
  <si>
    <r>
      <t>Elk Park Hwy / NC-194</t>
    </r>
    <r>
      <rPr>
        <b/>
        <sz val="14"/>
        <rFont val="Arial"/>
        <family val="2"/>
      </rPr>
      <t xml:space="preserve"> North Carolina</t>
    </r>
  </si>
  <si>
    <t>Linville St / NC-181</t>
  </si>
  <si>
    <t>Old NC-181 – Richard Childers</t>
  </si>
  <si>
    <t>Store at turn</t>
  </si>
  <si>
    <t>Top  Jonas Ridge - Store  closed</t>
  </si>
  <si>
    <t>Brown Mountain Beach Rd - Adako Rd</t>
  </si>
  <si>
    <t>Collettsville Rd  – NO SIGN</t>
  </si>
  <si>
    <t>Abington Rd</t>
  </si>
  <si>
    <t xml:space="preserve">Creekway Dr – Harper Ave </t>
  </si>
  <si>
    <t>Harper Ave</t>
  </si>
  <si>
    <t>Pennton Ave</t>
  </si>
  <si>
    <t xml:space="preserve"> 249km    open: 08/07 13:55</t>
  </si>
  <si>
    <t>(155mi)   close: 08/07 23:06</t>
  </si>
  <si>
    <t>Control Store – Taylorsville</t>
  </si>
  <si>
    <t xml:space="preserve"> 281km    open: 08/07 14:55</t>
  </si>
  <si>
    <t>(175mi)   close: 08/08 01:14</t>
  </si>
  <si>
    <t>Caution RR tracks near Stony Point</t>
  </si>
  <si>
    <t>Hwy 64</t>
  </si>
  <si>
    <t>Store or Economy Inn</t>
  </si>
  <si>
    <t xml:space="preserve"> 310km    open: 08/07 15:30</t>
  </si>
  <si>
    <t>(193mi)   close: 08/08 02:30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</si>
</sst>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;[RED]\-0.0"/>
    <numFmt numFmtId="166" formatCode="0.0"/>
    <numFmt numFmtId="167" formatCode="#,##0.00\ ;&quot; (&quot;#,##0.00\);&quot; -&quot;#\ ;@\ "/>
    <numFmt numFmtId="168" formatCode="0.0;[RED]0.0"/>
  </numFmts>
  <fonts count="5">
    <font>
      <sz val="10"/>
      <name val="Arial"/>
      <family val="2"/>
    </font>
    <font>
      <b/>
      <sz val="16"/>
      <name val="Arial"/>
      <family val="2"/>
    </font>
    <font>
      <sz val="12"/>
      <name val="Verdana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165" fontId="1" fillId="0" borderId="0" xfId="15" applyNumberFormat="1" applyFont="1" applyFill="1" applyBorder="1" applyAlignment="1" applyProtection="1">
      <alignment horizontal="right"/>
      <protection/>
    </xf>
    <xf numFmtId="165" fontId="1" fillId="0" borderId="0" xfId="15" applyNumberFormat="1" applyFont="1" applyFill="1" applyBorder="1" applyAlignment="1" applyProtection="1">
      <alignment/>
      <protection/>
    </xf>
    <xf numFmtId="165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8" fontId="1" fillId="0" borderId="0" xfId="15" applyNumberFormat="1" applyFont="1" applyFill="1" applyBorder="1" applyAlignment="1" applyProtection="1">
      <alignment/>
      <protection/>
    </xf>
    <xf numFmtId="164" fontId="0" fillId="0" borderId="0" xfId="0" applyAlignment="1">
      <alignment horizontal="right"/>
    </xf>
    <xf numFmtId="168" fontId="1" fillId="0" borderId="0" xfId="0" applyNumberFormat="1" applyFont="1" applyAlignment="1">
      <alignment horizontal="left"/>
    </xf>
    <xf numFmtId="164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1"/>
  <sheetViews>
    <sheetView tabSelected="1" view="pageBreakPreview" zoomScaleNormal="60" zoomScaleSheetLayoutView="100" workbookViewId="0" topLeftCell="A1">
      <selection activeCell="E9" sqref="E9"/>
    </sheetView>
  </sheetViews>
  <sheetFormatPr defaultColWidth="12.57421875" defaultRowHeight="26.25" customHeight="1"/>
  <cols>
    <col min="1" max="1" width="9.00390625" style="1" customWidth="1"/>
    <col min="2" max="2" width="1.7109375" style="2" customWidth="1"/>
    <col min="3" max="3" width="8.57421875" style="1" customWidth="1"/>
    <col min="4" max="4" width="1.421875" style="2" customWidth="1"/>
    <col min="5" max="5" width="15.00390625" style="3" customWidth="1"/>
    <col min="6" max="6" width="1.421875" style="2" customWidth="1"/>
    <col min="7" max="7" width="7.140625" style="1" customWidth="1"/>
    <col min="8" max="8" width="1.421875" style="2" customWidth="1"/>
    <col min="9" max="9" width="55.8515625" style="2" customWidth="1"/>
    <col min="10" max="247" width="11.57421875" style="2" customWidth="1"/>
    <col min="248" max="16384" width="11.57421875" style="0" customWidth="1"/>
  </cols>
  <sheetData>
    <row r="1" ht="26.25" customHeight="1">
      <c r="A1" s="4" t="s">
        <v>0</v>
      </c>
    </row>
    <row r="2" ht="26.25" customHeight="1">
      <c r="C2" s="2" t="s">
        <v>1</v>
      </c>
    </row>
    <row r="3" ht="26.25" customHeight="1">
      <c r="C3" s="2"/>
    </row>
    <row r="4" spans="1:9" ht="12" customHeight="1">
      <c r="A4" s="2"/>
      <c r="C4" s="2"/>
      <c r="I4" s="5"/>
    </row>
    <row r="5" spans="5:9" ht="26.25" customHeight="1">
      <c r="E5" s="6" t="s">
        <v>2</v>
      </c>
      <c r="G5" s="7"/>
      <c r="I5" s="5"/>
    </row>
    <row r="6" spans="1:256" s="5" customFormat="1" ht="26.25" customHeight="1">
      <c r="A6" s="8" t="s">
        <v>3</v>
      </c>
      <c r="C6" s="8" t="s">
        <v>4</v>
      </c>
      <c r="E6" s="3" t="s">
        <v>5</v>
      </c>
      <c r="G6" s="9" t="s">
        <v>6</v>
      </c>
      <c r="I6" s="4" t="s">
        <v>7</v>
      </c>
      <c r="IN6"/>
      <c r="IO6"/>
      <c r="IP6"/>
      <c r="IQ6"/>
      <c r="IR6"/>
      <c r="IS6"/>
      <c r="IT6"/>
      <c r="IU6"/>
      <c r="IV6"/>
    </row>
    <row r="7" spans="1:7" ht="12" customHeight="1">
      <c r="A7" s="2"/>
      <c r="C7" s="2"/>
      <c r="G7" s="2"/>
    </row>
    <row r="8" spans="1:9" ht="26.25" customHeight="1">
      <c r="A8" s="1">
        <v>0</v>
      </c>
      <c r="C8" s="1">
        <v>0</v>
      </c>
      <c r="E8" s="3" t="s">
        <v>8</v>
      </c>
      <c r="G8" s="1">
        <v>0.4</v>
      </c>
      <c r="I8" s="2" t="s">
        <v>9</v>
      </c>
    </row>
    <row r="9" spans="1:9" ht="26.25" customHeight="1">
      <c r="A9" s="1">
        <f>SUM(A8+G8)</f>
        <v>0.4</v>
      </c>
      <c r="C9" s="1">
        <f>SUM(G8+C8)</f>
        <v>0.4</v>
      </c>
      <c r="E9" s="3" t="s">
        <v>10</v>
      </c>
      <c r="G9" s="10">
        <v>18.5</v>
      </c>
      <c r="I9" s="2" t="s">
        <v>11</v>
      </c>
    </row>
    <row r="10" spans="1:7" ht="26.25" customHeight="1">
      <c r="A10" s="1">
        <v>8.5</v>
      </c>
      <c r="C10" s="1">
        <v>8.5</v>
      </c>
      <c r="G10" s="11" t="s">
        <v>12</v>
      </c>
    </row>
    <row r="11" spans="1:9" ht="26.25" customHeight="1">
      <c r="A11" s="1">
        <v>18.1</v>
      </c>
      <c r="C11" s="1">
        <v>18.1</v>
      </c>
      <c r="E11" s="3" t="s">
        <v>10</v>
      </c>
      <c r="I11" s="2" t="s">
        <v>13</v>
      </c>
    </row>
    <row r="12" spans="1:9" ht="26.25" customHeight="1">
      <c r="A12" s="1">
        <f>SUM(G9)+A9</f>
        <v>18.9</v>
      </c>
      <c r="C12" s="1">
        <f>SUM(G9+C9)</f>
        <v>18.9</v>
      </c>
      <c r="E12" s="3" t="s">
        <v>10</v>
      </c>
      <c r="G12" s="10">
        <v>17.6</v>
      </c>
      <c r="I12" s="2" t="s">
        <v>14</v>
      </c>
    </row>
    <row r="13" spans="1:9" ht="26.25" customHeight="1">
      <c r="A13" s="1">
        <f>SUM(G12+A12)</f>
        <v>36.5</v>
      </c>
      <c r="C13" s="1">
        <f>SUM(G12+C12)</f>
        <v>36.5</v>
      </c>
      <c r="E13" s="3" t="s">
        <v>8</v>
      </c>
      <c r="G13" s="10">
        <v>1.4</v>
      </c>
      <c r="I13" s="2" t="s">
        <v>15</v>
      </c>
    </row>
    <row r="14" spans="1:9" ht="26.25" customHeight="1">
      <c r="A14" s="1">
        <f>SUM(G13+A13)</f>
        <v>37.9</v>
      </c>
      <c r="C14" s="1">
        <f>SUM(G13+C13)</f>
        <v>37.9</v>
      </c>
      <c r="E14" s="3" t="s">
        <v>10</v>
      </c>
      <c r="G14" s="10">
        <v>0.2</v>
      </c>
      <c r="I14" s="2" t="s">
        <v>16</v>
      </c>
    </row>
    <row r="15" spans="1:9" ht="26.25" customHeight="1">
      <c r="A15" s="1">
        <f>SUM(G14+A14)</f>
        <v>38.1</v>
      </c>
      <c r="C15" s="1">
        <f>SUM(G14+C14)</f>
        <v>38.1</v>
      </c>
      <c r="E15" s="3" t="s">
        <v>8</v>
      </c>
      <c r="G15" s="10">
        <v>0</v>
      </c>
      <c r="I15" s="2" t="s">
        <v>17</v>
      </c>
    </row>
    <row r="16" spans="5:9" ht="26.25" customHeight="1">
      <c r="E16" s="3" t="s">
        <v>18</v>
      </c>
      <c r="G16" s="10"/>
      <c r="I16" s="2" t="s">
        <v>19</v>
      </c>
    </row>
    <row r="17" spans="5:9" ht="26.25" customHeight="1">
      <c r="E17" s="3" t="s">
        <v>20</v>
      </c>
      <c r="G17" s="10"/>
      <c r="I17" s="2" t="s">
        <v>21</v>
      </c>
    </row>
    <row r="18" spans="1:9" ht="12" customHeight="1">
      <c r="A18" s="2"/>
      <c r="C18" s="2"/>
      <c r="I18" s="5"/>
    </row>
    <row r="19" spans="1:256" s="5" customFormat="1" ht="26.25" customHeight="1">
      <c r="A19" s="8" t="s">
        <v>3</v>
      </c>
      <c r="C19" s="8" t="s">
        <v>4</v>
      </c>
      <c r="E19" s="3" t="s">
        <v>5</v>
      </c>
      <c r="G19" s="9" t="s">
        <v>6</v>
      </c>
      <c r="I19" s="4" t="s">
        <v>7</v>
      </c>
      <c r="IN19"/>
      <c r="IO19"/>
      <c r="IP19"/>
      <c r="IQ19"/>
      <c r="IR19"/>
      <c r="IS19"/>
      <c r="IT19"/>
      <c r="IU19"/>
      <c r="IV19"/>
    </row>
    <row r="20" spans="1:7" ht="12" customHeight="1">
      <c r="A20" s="2"/>
      <c r="C20" s="2"/>
      <c r="G20" s="2"/>
    </row>
    <row r="21" spans="1:9" ht="26.25" customHeight="1">
      <c r="A21" s="8">
        <f>SUM(A15)</f>
        <v>38.1</v>
      </c>
      <c r="C21" s="8">
        <v>0</v>
      </c>
      <c r="E21" s="3" t="s">
        <v>8</v>
      </c>
      <c r="G21" s="8">
        <v>0.30000000000000004</v>
      </c>
      <c r="I21" s="2" t="s">
        <v>22</v>
      </c>
    </row>
    <row r="22" spans="1:9" ht="26.25" customHeight="1">
      <c r="A22" s="8">
        <f>SUM(A21+G21)</f>
        <v>38.4</v>
      </c>
      <c r="C22" s="8">
        <f>SUM(G21+C21)</f>
        <v>0.30000000000000004</v>
      </c>
      <c r="E22" s="3" t="s">
        <v>10</v>
      </c>
      <c r="G22" s="8">
        <v>0.6000000000000001</v>
      </c>
      <c r="I22" s="2" t="s">
        <v>23</v>
      </c>
    </row>
    <row r="23" spans="1:9" ht="26.25" customHeight="1">
      <c r="A23" s="8">
        <f>SUM(A22+G22)</f>
        <v>39</v>
      </c>
      <c r="C23" s="8">
        <f>SUM(G22+C22)</f>
        <v>0.9000000000000001</v>
      </c>
      <c r="E23" s="3" t="s">
        <v>24</v>
      </c>
      <c r="G23" s="8">
        <v>0.1</v>
      </c>
      <c r="I23" s="2" t="s">
        <v>25</v>
      </c>
    </row>
    <row r="24" spans="1:9" ht="26.25" customHeight="1">
      <c r="A24" s="8">
        <f>SUM(A23+G23)</f>
        <v>39.1</v>
      </c>
      <c r="C24" s="8">
        <f>SUM(G23+C23)</f>
        <v>1.0000000000000002</v>
      </c>
      <c r="E24" s="3" t="s">
        <v>26</v>
      </c>
      <c r="G24" s="8">
        <v>1.4</v>
      </c>
      <c r="I24" s="2" t="s">
        <v>27</v>
      </c>
    </row>
    <row r="25" spans="1:9" ht="26.25" customHeight="1">
      <c r="A25" s="8">
        <f>SUM(A24+G24)</f>
        <v>40.5</v>
      </c>
      <c r="C25" s="8">
        <f>SUM(G24+C24)</f>
        <v>2.4000000000000004</v>
      </c>
      <c r="E25" s="3" t="s">
        <v>8</v>
      </c>
      <c r="G25" s="8">
        <v>0.1</v>
      </c>
      <c r="I25" s="2" t="s">
        <v>28</v>
      </c>
    </row>
    <row r="26" spans="1:9" ht="26.25" customHeight="1">
      <c r="A26" s="8">
        <f>SUM(A25+G25)</f>
        <v>40.6</v>
      </c>
      <c r="C26" s="8">
        <f>SUM(G25+C25)</f>
        <v>2.5000000000000004</v>
      </c>
      <c r="E26" s="3" t="s">
        <v>24</v>
      </c>
      <c r="G26" s="8">
        <v>7.2</v>
      </c>
      <c r="I26" s="2" t="s">
        <v>29</v>
      </c>
    </row>
    <row r="27" spans="1:9" ht="26.25" customHeight="1">
      <c r="A27" s="8">
        <f>SUM(A26+G26)</f>
        <v>47.800000000000004</v>
      </c>
      <c r="C27" s="8">
        <f>SUM(G26+C26)</f>
        <v>9.700000000000001</v>
      </c>
      <c r="E27" s="3" t="s">
        <v>26</v>
      </c>
      <c r="G27" s="8">
        <v>0.8</v>
      </c>
      <c r="I27" s="2" t="s">
        <v>30</v>
      </c>
    </row>
    <row r="28" spans="1:7" ht="26.25" customHeight="1">
      <c r="A28" s="8"/>
      <c r="B28" s="2" t="s">
        <v>31</v>
      </c>
      <c r="C28" s="8"/>
      <c r="G28" s="8"/>
    </row>
    <row r="29" spans="1:9" ht="26.25" customHeight="1">
      <c r="A29" s="8">
        <f>SUM(A27+G27)</f>
        <v>48.6</v>
      </c>
      <c r="C29" s="8">
        <f>SUM(G27+C27)</f>
        <v>10.500000000000002</v>
      </c>
      <c r="E29" s="3" t="s">
        <v>26</v>
      </c>
      <c r="G29" s="8">
        <v>8.3</v>
      </c>
      <c r="I29" s="2" t="s">
        <v>32</v>
      </c>
    </row>
    <row r="30" spans="1:9" ht="26.25" customHeight="1">
      <c r="A30" s="8">
        <f>SUM(A29+G29)</f>
        <v>56.900000000000006</v>
      </c>
      <c r="C30" s="8">
        <f>SUM(G29+C29)</f>
        <v>18.800000000000004</v>
      </c>
      <c r="E30" s="3" t="s">
        <v>33</v>
      </c>
      <c r="G30" s="12">
        <v>15.8</v>
      </c>
      <c r="I30" s="2" t="s">
        <v>34</v>
      </c>
    </row>
    <row r="31" spans="1:9" ht="26.25" customHeight="1">
      <c r="A31" s="8"/>
      <c r="C31" s="8">
        <v>32.5</v>
      </c>
      <c r="E31" s="3" t="s">
        <v>35</v>
      </c>
      <c r="G31" s="12"/>
      <c r="I31" s="2" t="s">
        <v>36</v>
      </c>
    </row>
    <row r="32" spans="1:9" ht="26.25" customHeight="1">
      <c r="A32" s="8">
        <f>SUM(A30+G30)</f>
        <v>72.7</v>
      </c>
      <c r="C32" s="8">
        <f>SUM(G30+C30)</f>
        <v>34.60000000000001</v>
      </c>
      <c r="E32" s="3" t="s">
        <v>8</v>
      </c>
      <c r="G32" s="12"/>
      <c r="I32" s="2" t="s">
        <v>37</v>
      </c>
    </row>
    <row r="33" spans="1:7" ht="26.25" customHeight="1">
      <c r="A33" s="8"/>
      <c r="C33" s="8"/>
      <c r="G33" s="12"/>
    </row>
    <row r="34" spans="1:9" ht="12" customHeight="1">
      <c r="A34" s="2"/>
      <c r="C34" s="2"/>
      <c r="I34" s="5"/>
    </row>
    <row r="35" spans="1:256" s="5" customFormat="1" ht="26.25" customHeight="1">
      <c r="A35" s="8" t="s">
        <v>3</v>
      </c>
      <c r="C35" s="8" t="s">
        <v>4</v>
      </c>
      <c r="E35" s="3" t="s">
        <v>5</v>
      </c>
      <c r="G35" s="9" t="s">
        <v>6</v>
      </c>
      <c r="I35" s="4" t="s">
        <v>7</v>
      </c>
      <c r="J35" s="2"/>
      <c r="K35" s="2"/>
      <c r="IN35"/>
      <c r="IO35"/>
      <c r="IP35"/>
      <c r="IQ35"/>
      <c r="IR35"/>
      <c r="IS35"/>
      <c r="IT35"/>
      <c r="IU35"/>
      <c r="IV35"/>
    </row>
    <row r="36" spans="1:7" ht="12" customHeight="1">
      <c r="A36" s="2"/>
      <c r="C36" s="2"/>
      <c r="G36" s="2"/>
    </row>
    <row r="37" spans="1:10" s="2" customFormat="1" ht="26.25" customHeight="1">
      <c r="A37" s="13">
        <f>A32</f>
        <v>72.7</v>
      </c>
      <c r="C37" s="8">
        <f>SUM(G31+C31)</f>
        <v>32.5</v>
      </c>
      <c r="E37" s="5" t="s">
        <v>38</v>
      </c>
      <c r="G37" s="14">
        <v>1.6</v>
      </c>
      <c r="I37" s="2" t="s">
        <v>39</v>
      </c>
      <c r="J37"/>
    </row>
    <row r="38" spans="1:10" s="2" customFormat="1" ht="26.25" customHeight="1">
      <c r="A38" s="13">
        <f>SUM(A37+G37)</f>
        <v>74.3</v>
      </c>
      <c r="C38" s="1">
        <f>SUM(G37+C37)</f>
        <v>34.1</v>
      </c>
      <c r="E38" s="5"/>
      <c r="G38" s="14"/>
      <c r="I38" s="2" t="s">
        <v>40</v>
      </c>
      <c r="J38"/>
    </row>
    <row r="39" spans="1:10" s="2" customFormat="1" ht="26.25" customHeight="1">
      <c r="A39" s="13">
        <f>SUM(A37+G37)</f>
        <v>74.3</v>
      </c>
      <c r="C39" s="1">
        <f>SUM(G37+C37)</f>
        <v>34.1</v>
      </c>
      <c r="E39" s="5" t="s">
        <v>10</v>
      </c>
      <c r="G39" s="14">
        <v>0.6000000000000001</v>
      </c>
      <c r="I39" s="2" t="s">
        <v>41</v>
      </c>
      <c r="J39"/>
    </row>
    <row r="40" spans="1:10" s="2" customFormat="1" ht="26.25" customHeight="1">
      <c r="A40" s="13">
        <f>SUM(A39+G39)</f>
        <v>74.89999999999999</v>
      </c>
      <c r="C40" s="1">
        <f>SUM(G39+C39)</f>
        <v>34.7</v>
      </c>
      <c r="E40" s="5" t="s">
        <v>8</v>
      </c>
      <c r="G40" s="13">
        <v>0.1</v>
      </c>
      <c r="I40" s="2" t="s">
        <v>42</v>
      </c>
      <c r="J40"/>
    </row>
    <row r="41" spans="1:10" s="2" customFormat="1" ht="26.25" customHeight="1">
      <c r="A41" s="13">
        <f>SUM(A40+G40)</f>
        <v>74.99999999999999</v>
      </c>
      <c r="C41" s="1">
        <f>SUM(G40+C40)</f>
        <v>34.800000000000004</v>
      </c>
      <c r="E41" s="5" t="s">
        <v>10</v>
      </c>
      <c r="G41" s="14">
        <v>1.3</v>
      </c>
      <c r="I41" s="2" t="s">
        <v>43</v>
      </c>
      <c r="J41"/>
    </row>
    <row r="42" spans="1:10" s="2" customFormat="1" ht="26.25" customHeight="1">
      <c r="A42" s="13">
        <f>SUM(A41+G41)</f>
        <v>76.29999999999998</v>
      </c>
      <c r="C42" s="1">
        <f>SUM(G41+C41)</f>
        <v>36.1</v>
      </c>
      <c r="E42" s="5" t="s">
        <v>10</v>
      </c>
      <c r="G42" s="14">
        <v>0.5</v>
      </c>
      <c r="I42" s="2" t="s">
        <v>44</v>
      </c>
      <c r="J42"/>
    </row>
    <row r="43" spans="1:10" s="2" customFormat="1" ht="26.25" customHeight="1">
      <c r="A43" s="13">
        <v>76.5</v>
      </c>
      <c r="C43" s="1">
        <f>SUM(C42)+0.2</f>
        <v>36.300000000000004</v>
      </c>
      <c r="E43" s="4" t="s">
        <v>45</v>
      </c>
      <c r="G43" s="14"/>
      <c r="J43"/>
    </row>
    <row r="44" spans="1:10" s="2" customFormat="1" ht="26.25" customHeight="1">
      <c r="A44" s="13">
        <f>SUM(A42+G42)</f>
        <v>76.79999999999998</v>
      </c>
      <c r="C44" s="1">
        <f>SUM(G42+C42)</f>
        <v>36.6</v>
      </c>
      <c r="E44" s="3" t="s">
        <v>46</v>
      </c>
      <c r="G44" s="14">
        <v>1.5</v>
      </c>
      <c r="I44" s="2" t="s">
        <v>47</v>
      </c>
      <c r="J44"/>
    </row>
    <row r="45" spans="1:10" s="2" customFormat="1" ht="26.25" customHeight="1">
      <c r="A45" s="13">
        <f>SUM(A44+G44)</f>
        <v>78.29999999999998</v>
      </c>
      <c r="C45" s="1">
        <f>SUM(G44+C44)</f>
        <v>38.1</v>
      </c>
      <c r="E45" s="5" t="s">
        <v>26</v>
      </c>
      <c r="G45" s="14">
        <v>1.9</v>
      </c>
      <c r="I45" s="2" t="s">
        <v>48</v>
      </c>
      <c r="J45"/>
    </row>
    <row r="46" spans="1:10" s="2" customFormat="1" ht="26.25" customHeight="1">
      <c r="A46" s="13">
        <f>SUM(A45+G45)</f>
        <v>80.19999999999999</v>
      </c>
      <c r="C46" s="1">
        <f>SUM(G45+C45)</f>
        <v>40</v>
      </c>
      <c r="E46" s="5" t="s">
        <v>10</v>
      </c>
      <c r="G46" s="14">
        <v>6</v>
      </c>
      <c r="I46" s="2" t="s">
        <v>49</v>
      </c>
      <c r="J46"/>
    </row>
    <row r="47" spans="1:10" s="2" customFormat="1" ht="26.25" customHeight="1">
      <c r="A47" s="13">
        <f>SUM(A46+G46)</f>
        <v>86.19999999999999</v>
      </c>
      <c r="C47" s="1">
        <f>SUM(G46+C46)</f>
        <v>46</v>
      </c>
      <c r="E47" s="5" t="s">
        <v>46</v>
      </c>
      <c r="G47" s="14">
        <v>6.5</v>
      </c>
      <c r="I47" s="2" t="s">
        <v>50</v>
      </c>
      <c r="J47"/>
    </row>
    <row r="48" spans="1:10" s="2" customFormat="1" ht="26.25" customHeight="1">
      <c r="A48" s="13">
        <f>SUM(A47+G47)</f>
        <v>92.69999999999999</v>
      </c>
      <c r="C48" s="1">
        <f>SUM(G47+C47)</f>
        <v>52.5</v>
      </c>
      <c r="E48" s="5"/>
      <c r="G48" s="14"/>
      <c r="I48" s="2" t="s">
        <v>51</v>
      </c>
      <c r="J48"/>
    </row>
    <row r="49" spans="1:10" s="2" customFormat="1" ht="26.25" customHeight="1">
      <c r="A49" s="13"/>
      <c r="C49" s="1"/>
      <c r="E49" s="15"/>
      <c r="G49" s="14"/>
      <c r="I49" s="2" t="s">
        <v>52</v>
      </c>
      <c r="J49"/>
    </row>
    <row r="50" spans="1:10" s="2" customFormat="1" ht="26.25" customHeight="1">
      <c r="A50" s="13">
        <f>SUM(A48)</f>
        <v>92.69999999999999</v>
      </c>
      <c r="C50" s="1">
        <f>SUM(C48)</f>
        <v>52.5</v>
      </c>
      <c r="E50" s="5" t="s">
        <v>53</v>
      </c>
      <c r="G50" s="14">
        <v>0.30000000000000004</v>
      </c>
      <c r="I50" s="2" t="s">
        <v>54</v>
      </c>
      <c r="J50"/>
    </row>
    <row r="51" spans="1:10" s="2" customFormat="1" ht="26.25" customHeight="1">
      <c r="A51" s="13">
        <f>SUM(A50+G50)</f>
        <v>92.99999999999999</v>
      </c>
      <c r="C51" s="1">
        <f>SUM(G50+C50)</f>
        <v>52.8</v>
      </c>
      <c r="E51" s="5" t="s">
        <v>8</v>
      </c>
      <c r="G51" s="14">
        <v>3.6</v>
      </c>
      <c r="I51" s="2" t="s">
        <v>55</v>
      </c>
      <c r="J51"/>
    </row>
    <row r="52" spans="1:10" s="2" customFormat="1" ht="26.25" customHeight="1">
      <c r="A52" s="13">
        <f>SUM(G51+A51)</f>
        <v>96.59999999999998</v>
      </c>
      <c r="C52" s="1">
        <f>SUM(G51+C51)</f>
        <v>56.4</v>
      </c>
      <c r="E52" s="4" t="s">
        <v>8</v>
      </c>
      <c r="G52" s="13"/>
      <c r="I52" s="2" t="s">
        <v>56</v>
      </c>
      <c r="J52"/>
    </row>
    <row r="53" spans="1:10" s="2" customFormat="1" ht="26.25" customHeight="1">
      <c r="A53" s="13"/>
      <c r="C53" s="1"/>
      <c r="E53" s="4" t="s">
        <v>18</v>
      </c>
      <c r="G53" s="13"/>
      <c r="I53" s="2" t="s">
        <v>57</v>
      </c>
      <c r="J53"/>
    </row>
    <row r="54" spans="1:10" s="2" customFormat="1" ht="26.25" customHeight="1">
      <c r="A54" s="13"/>
      <c r="C54" s="1"/>
      <c r="E54" s="4" t="s">
        <v>20</v>
      </c>
      <c r="G54" s="13"/>
      <c r="I54" s="2" t="s">
        <v>58</v>
      </c>
      <c r="J54"/>
    </row>
    <row r="55" spans="1:9" ht="12" customHeight="1">
      <c r="A55" s="2"/>
      <c r="C55" s="2"/>
      <c r="I55" s="5"/>
    </row>
    <row r="56" spans="1:256" s="5" customFormat="1" ht="26.25" customHeight="1">
      <c r="A56" s="8" t="s">
        <v>3</v>
      </c>
      <c r="C56" s="8" t="s">
        <v>4</v>
      </c>
      <c r="E56" s="3" t="s">
        <v>5</v>
      </c>
      <c r="G56" s="9" t="s">
        <v>6</v>
      </c>
      <c r="I56" s="4" t="s">
        <v>7</v>
      </c>
      <c r="IN56"/>
      <c r="IO56"/>
      <c r="IP56"/>
      <c r="IQ56"/>
      <c r="IR56"/>
      <c r="IS56"/>
      <c r="IT56"/>
      <c r="IU56"/>
      <c r="IV56"/>
    </row>
    <row r="57" spans="1:7" ht="12" customHeight="1">
      <c r="A57" s="2"/>
      <c r="C57" s="2"/>
      <c r="G57" s="2"/>
    </row>
    <row r="58" spans="1:10" s="2" customFormat="1" ht="26.25" customHeight="1">
      <c r="A58" s="13">
        <f>SUM(A52)</f>
        <v>96.59999999999998</v>
      </c>
      <c r="C58" s="1">
        <v>0</v>
      </c>
      <c r="E58" s="5" t="s">
        <v>10</v>
      </c>
      <c r="G58" s="14">
        <v>3.6</v>
      </c>
      <c r="I58" s="2" t="s">
        <v>55</v>
      </c>
      <c r="J58"/>
    </row>
    <row r="59" spans="1:10" s="2" customFormat="1" ht="26.25" customHeight="1">
      <c r="A59" s="13">
        <f>SUM(A58+G58)</f>
        <v>100.19999999999997</v>
      </c>
      <c r="C59" s="1">
        <f>SUM(G58+C58)</f>
        <v>3.6</v>
      </c>
      <c r="E59" s="5" t="s">
        <v>10</v>
      </c>
      <c r="G59" s="13">
        <v>6.7</v>
      </c>
      <c r="I59" s="2" t="s">
        <v>59</v>
      </c>
      <c r="J59"/>
    </row>
    <row r="60" spans="1:10" s="2" customFormat="1" ht="26.25" customHeight="1">
      <c r="A60" s="13">
        <v>100.3</v>
      </c>
      <c r="C60" s="1">
        <v>3.7</v>
      </c>
      <c r="E60" s="5"/>
      <c r="G60" s="13"/>
      <c r="I60" s="2" t="s">
        <v>60</v>
      </c>
      <c r="J60"/>
    </row>
    <row r="61" spans="1:10" s="2" customFormat="1" ht="26.25" customHeight="1">
      <c r="A61" s="13">
        <v>106</v>
      </c>
      <c r="C61" s="1">
        <v>9.7</v>
      </c>
      <c r="E61" s="5"/>
      <c r="G61" s="13"/>
      <c r="I61" s="2" t="s">
        <v>60</v>
      </c>
      <c r="J61"/>
    </row>
    <row r="62" spans="1:10" s="2" customFormat="1" ht="26.25" customHeight="1">
      <c r="A62" s="13">
        <f>SUM(G59+A59)</f>
        <v>106.89999999999998</v>
      </c>
      <c r="C62" s="1">
        <f>SUM(G59+C59)</f>
        <v>10.3</v>
      </c>
      <c r="E62" s="5" t="s">
        <v>53</v>
      </c>
      <c r="G62" s="13">
        <v>5.8</v>
      </c>
      <c r="I62" s="2" t="s">
        <v>61</v>
      </c>
      <c r="J62"/>
    </row>
    <row r="63" spans="1:10" s="2" customFormat="1" ht="26.25" customHeight="1">
      <c r="A63" s="13">
        <f>SUM(A62+G62)</f>
        <v>112.69999999999997</v>
      </c>
      <c r="C63" s="1">
        <f>SUM(G62+C62)</f>
        <v>16.1</v>
      </c>
      <c r="E63" s="5" t="s">
        <v>8</v>
      </c>
      <c r="G63" s="13">
        <v>1.9</v>
      </c>
      <c r="I63" s="2" t="s">
        <v>62</v>
      </c>
      <c r="J63"/>
    </row>
    <row r="64" spans="1:10" s="2" customFormat="1" ht="26.25" customHeight="1">
      <c r="A64" s="13">
        <f>SUM(A63+G63)</f>
        <v>114.59999999999998</v>
      </c>
      <c r="C64" s="1">
        <f>SUM(G63+C63)</f>
        <v>18</v>
      </c>
      <c r="E64" s="5" t="s">
        <v>10</v>
      </c>
      <c r="G64" s="13">
        <v>1.5</v>
      </c>
      <c r="I64" s="2" t="s">
        <v>63</v>
      </c>
      <c r="J64"/>
    </row>
    <row r="65" spans="1:10" s="2" customFormat="1" ht="26.25" customHeight="1">
      <c r="A65" s="13">
        <f>SUM(A64+G64)</f>
        <v>116.09999999999998</v>
      </c>
      <c r="C65" s="1">
        <f>SUM(G64+C64)</f>
        <v>19.5</v>
      </c>
      <c r="E65" s="5" t="s">
        <v>46</v>
      </c>
      <c r="G65" s="14">
        <v>0.5</v>
      </c>
      <c r="I65" s="2" t="s">
        <v>44</v>
      </c>
      <c r="J65"/>
    </row>
    <row r="66" spans="1:10" s="2" customFormat="1" ht="26.25" customHeight="1">
      <c r="A66" s="13">
        <f>SUM(A65+G65)</f>
        <v>116.59999999999998</v>
      </c>
      <c r="C66" s="1">
        <f>SUM(G65+C65)</f>
        <v>20</v>
      </c>
      <c r="E66" s="5" t="s">
        <v>8</v>
      </c>
      <c r="G66" s="14">
        <v>1.4</v>
      </c>
      <c r="I66" s="2" t="s">
        <v>43</v>
      </c>
      <c r="J66"/>
    </row>
    <row r="67" spans="1:10" s="2" customFormat="1" ht="26.25" customHeight="1">
      <c r="A67" s="13">
        <f>SUM(A66+G66)</f>
        <v>117.99999999999999</v>
      </c>
      <c r="C67" s="1">
        <f>SUM(G66+C66)</f>
        <v>21.4</v>
      </c>
      <c r="E67" s="5" t="s">
        <v>10</v>
      </c>
      <c r="G67" s="14">
        <v>0.6000000000000001</v>
      </c>
      <c r="I67" s="2" t="s">
        <v>41</v>
      </c>
      <c r="J67"/>
    </row>
    <row r="68" spans="1:10" s="2" customFormat="1" ht="26.25" customHeight="1">
      <c r="A68" s="13">
        <f>SUM(A67+G67)</f>
        <v>118.59999999999998</v>
      </c>
      <c r="C68" s="1">
        <f>SUM(G67+C67)</f>
        <v>22</v>
      </c>
      <c r="E68" s="5" t="s">
        <v>8</v>
      </c>
      <c r="G68" s="14">
        <v>4.1</v>
      </c>
      <c r="I68" s="2" t="s">
        <v>39</v>
      </c>
      <c r="J68"/>
    </row>
    <row r="69" spans="1:10" s="2" customFormat="1" ht="26.25" customHeight="1">
      <c r="A69" s="13">
        <f>A68</f>
        <v>118.59999999999998</v>
      </c>
      <c r="C69" s="1">
        <f>C68</f>
        <v>22</v>
      </c>
      <c r="E69" s="5"/>
      <c r="G69" s="14"/>
      <c r="I69" s="2" t="s">
        <v>64</v>
      </c>
      <c r="J69"/>
    </row>
    <row r="70" spans="1:10" s="2" customFormat="1" ht="26.25" customHeight="1">
      <c r="A70" s="13">
        <f>SUM(G68+A68)</f>
        <v>122.69999999999997</v>
      </c>
      <c r="C70" s="1">
        <f>SUM(G68+C68)</f>
        <v>26.1</v>
      </c>
      <c r="E70" s="16" t="s">
        <v>65</v>
      </c>
      <c r="G70"/>
      <c r="J70"/>
    </row>
    <row r="71" spans="1:7" s="2" customFormat="1" ht="26.25" customHeight="1">
      <c r="A71" s="1"/>
      <c r="C71" s="13"/>
      <c r="E71" s="16"/>
      <c r="G71"/>
    </row>
    <row r="72" spans="1:9" ht="12" customHeight="1">
      <c r="A72" s="2"/>
      <c r="C72" s="2"/>
      <c r="I72" s="5"/>
    </row>
    <row r="73" spans="1:256" s="5" customFormat="1" ht="26.25" customHeight="1">
      <c r="A73" s="8" t="s">
        <v>3</v>
      </c>
      <c r="C73" s="8" t="s">
        <v>4</v>
      </c>
      <c r="E73" s="3" t="s">
        <v>5</v>
      </c>
      <c r="G73" s="9" t="s">
        <v>6</v>
      </c>
      <c r="I73" s="4" t="s">
        <v>7</v>
      </c>
      <c r="J73" s="2"/>
      <c r="K73" s="2"/>
      <c r="IN73"/>
      <c r="IO73"/>
      <c r="IP73"/>
      <c r="IQ73"/>
      <c r="IR73"/>
      <c r="IS73"/>
      <c r="IT73"/>
      <c r="IU73"/>
      <c r="IV73"/>
    </row>
    <row r="74" spans="1:7" ht="12" customHeight="1">
      <c r="A74" s="2"/>
      <c r="C74" s="2"/>
      <c r="G74" s="2"/>
    </row>
    <row r="75" spans="1:9" ht="26.25" customHeight="1">
      <c r="A75" s="1">
        <f>A70</f>
        <v>122.69999999999997</v>
      </c>
      <c r="C75" s="1">
        <f>C70</f>
        <v>26.1</v>
      </c>
      <c r="E75" s="3" t="s">
        <v>53</v>
      </c>
      <c r="G75" s="1">
        <v>13.3</v>
      </c>
      <c r="I75" s="2" t="s">
        <v>39</v>
      </c>
    </row>
    <row r="76" spans="1:9" ht="26.25" customHeight="1">
      <c r="A76" s="1">
        <f>SUM(A75+G75)</f>
        <v>135.99999999999997</v>
      </c>
      <c r="C76" s="1">
        <f>SUM(C75+G75)</f>
        <v>39.400000000000006</v>
      </c>
      <c r="E76" s="3" t="s">
        <v>8</v>
      </c>
      <c r="G76" s="1">
        <v>8.3</v>
      </c>
      <c r="I76" s="2" t="s">
        <v>66</v>
      </c>
    </row>
    <row r="77" spans="1:9" ht="26.25" customHeight="1">
      <c r="A77" s="1">
        <f>SUM(A76+G76)</f>
        <v>144.29999999999998</v>
      </c>
      <c r="C77" s="1">
        <f>SUM(C76+G76)</f>
        <v>47.7</v>
      </c>
      <c r="E77" s="3" t="s">
        <v>10</v>
      </c>
      <c r="G77" s="1">
        <v>0.7</v>
      </c>
      <c r="I77" s="2" t="s">
        <v>67</v>
      </c>
    </row>
    <row r="78" ht="26.25" customHeight="1">
      <c r="I78" s="2" t="s">
        <v>60</v>
      </c>
    </row>
    <row r="79" spans="1:9" ht="26.25" customHeight="1">
      <c r="A79" s="1">
        <f>SUM(A77+G77)</f>
        <v>144.99999999999997</v>
      </c>
      <c r="C79" s="1">
        <f>SUM(C77+G77)</f>
        <v>48.400000000000006</v>
      </c>
      <c r="E79" s="3" t="s">
        <v>10</v>
      </c>
      <c r="G79" s="1">
        <v>7.1</v>
      </c>
      <c r="I79" s="2" t="s">
        <v>68</v>
      </c>
    </row>
    <row r="80" ht="26.25" customHeight="1">
      <c r="I80" s="2" t="s">
        <v>60</v>
      </c>
    </row>
    <row r="81" ht="26.25" customHeight="1">
      <c r="I81" s="2" t="s">
        <v>60</v>
      </c>
    </row>
    <row r="82" spans="1:9" ht="26.25" customHeight="1">
      <c r="A82" s="1">
        <f>SUM(A79+G79)</f>
        <v>152.09999999999997</v>
      </c>
      <c r="C82" s="1">
        <f>SUM(G79+C79)</f>
        <v>55.50000000000001</v>
      </c>
      <c r="E82" s="3" t="s">
        <v>8</v>
      </c>
      <c r="G82" s="1">
        <v>0.1</v>
      </c>
      <c r="I82" s="2" t="s">
        <v>69</v>
      </c>
    </row>
    <row r="83" spans="1:9" ht="26.25" customHeight="1">
      <c r="A83" s="1">
        <f>SUM(A82+G82)</f>
        <v>152.19999999999996</v>
      </c>
      <c r="C83" s="1">
        <f>SUM(C82+G82)</f>
        <v>55.60000000000001</v>
      </c>
      <c r="E83" s="3" t="s">
        <v>10</v>
      </c>
      <c r="G83" s="1">
        <v>2</v>
      </c>
      <c r="I83" s="2" t="s">
        <v>70</v>
      </c>
    </row>
    <row r="84" spans="1:9" ht="26.25" customHeight="1">
      <c r="A84" s="1">
        <f>SUM(A83+G83)</f>
        <v>154.19999999999996</v>
      </c>
      <c r="C84" s="1">
        <f>SUM(C83+G83)</f>
        <v>57.60000000000001</v>
      </c>
      <c r="E84" s="3" t="s">
        <v>8</v>
      </c>
      <c r="G84" s="1">
        <v>0.30000000000000004</v>
      </c>
      <c r="I84" s="2" t="s">
        <v>71</v>
      </c>
    </row>
    <row r="85" spans="1:9" ht="26.25" customHeight="1">
      <c r="A85" s="1">
        <f>SUM(A84+G84)</f>
        <v>154.49999999999997</v>
      </c>
      <c r="C85" s="1">
        <f>SUM(C84+G84)</f>
        <v>57.900000000000006</v>
      </c>
      <c r="E85" s="3" t="s">
        <v>10</v>
      </c>
      <c r="G85" s="1">
        <v>0</v>
      </c>
      <c r="I85" s="2" t="s">
        <v>17</v>
      </c>
    </row>
    <row r="86" spans="5:9" ht="26.25" customHeight="1">
      <c r="E86" s="3" t="s">
        <v>18</v>
      </c>
      <c r="I86" s="2" t="s">
        <v>72</v>
      </c>
    </row>
    <row r="87" spans="5:9" ht="26.25" customHeight="1">
      <c r="E87" s="3" t="s">
        <v>20</v>
      </c>
      <c r="I87" s="2" t="s">
        <v>73</v>
      </c>
    </row>
    <row r="89" spans="1:9" ht="12" customHeight="1">
      <c r="A89" s="2"/>
      <c r="C89" s="2"/>
      <c r="I89" s="5"/>
    </row>
    <row r="90" spans="1:256" s="5" customFormat="1" ht="26.25" customHeight="1">
      <c r="A90" s="8" t="s">
        <v>3</v>
      </c>
      <c r="C90" s="8" t="s">
        <v>4</v>
      </c>
      <c r="E90" s="3" t="s">
        <v>5</v>
      </c>
      <c r="G90" s="9" t="s">
        <v>6</v>
      </c>
      <c r="I90" s="4" t="s">
        <v>7</v>
      </c>
      <c r="J90" s="2"/>
      <c r="K90" s="2"/>
      <c r="IN90"/>
      <c r="IO90"/>
      <c r="IP90"/>
      <c r="IQ90"/>
      <c r="IR90"/>
      <c r="IS90"/>
      <c r="IT90"/>
      <c r="IU90"/>
      <c r="IV90"/>
    </row>
    <row r="91" spans="1:7" ht="12" customHeight="1">
      <c r="A91" s="2"/>
      <c r="C91" s="2"/>
      <c r="G91" s="2"/>
    </row>
    <row r="92" spans="1:9" s="2" customFormat="1" ht="26.25" customHeight="1">
      <c r="A92" s="1">
        <f>A85</f>
        <v>154.49999999999997</v>
      </c>
      <c r="C92" s="1">
        <v>0</v>
      </c>
      <c r="E92" s="3" t="s">
        <v>10</v>
      </c>
      <c r="G92" s="10">
        <v>0.2</v>
      </c>
      <c r="I92" s="2" t="s">
        <v>16</v>
      </c>
    </row>
    <row r="93" spans="1:9" s="2" customFormat="1" ht="26.25" customHeight="1">
      <c r="A93" s="1">
        <f>SUM(G92+A92)</f>
        <v>154.69999999999996</v>
      </c>
      <c r="C93" s="1">
        <f>SUM(G92+C92)</f>
        <v>0.2</v>
      </c>
      <c r="E93" s="3" t="s">
        <v>8</v>
      </c>
      <c r="G93" s="1">
        <v>1.3</v>
      </c>
      <c r="I93" s="2" t="s">
        <v>15</v>
      </c>
    </row>
    <row r="94" spans="1:9" s="2" customFormat="1" ht="26.25" customHeight="1">
      <c r="A94" s="1">
        <f>SUM(G93+A93)</f>
        <v>155.99999999999997</v>
      </c>
      <c r="C94" s="1">
        <f>SUM(G93+C93)</f>
        <v>1.5</v>
      </c>
      <c r="E94" s="3" t="s">
        <v>10</v>
      </c>
      <c r="G94" s="1">
        <v>17.7</v>
      </c>
      <c r="I94" s="2" t="s">
        <v>14</v>
      </c>
    </row>
    <row r="95" spans="1:256" s="2" customFormat="1" ht="26.25" customHeight="1">
      <c r="A95" s="1">
        <f>SUM(G94+A94)</f>
        <v>173.69999999999996</v>
      </c>
      <c r="C95" s="1">
        <f>SUM(G94+C94)</f>
        <v>19.2</v>
      </c>
      <c r="E95" s="3" t="s">
        <v>8</v>
      </c>
      <c r="G95" s="13">
        <v>1.2</v>
      </c>
      <c r="I95" s="2" t="s">
        <v>11</v>
      </c>
      <c r="IV95"/>
    </row>
    <row r="96" spans="1:256" s="2" customFormat="1" ht="26.25" customHeight="1">
      <c r="A96" s="1">
        <f>SUM(G95+A95)</f>
        <v>174.89999999999995</v>
      </c>
      <c r="C96" s="1">
        <f>SUM(G95+C95)</f>
        <v>20.4</v>
      </c>
      <c r="E96" s="3" t="s">
        <v>10</v>
      </c>
      <c r="G96" s="13"/>
      <c r="I96" s="2" t="s">
        <v>74</v>
      </c>
      <c r="IV96"/>
    </row>
    <row r="97" spans="1:256" s="2" customFormat="1" ht="26.25" customHeight="1">
      <c r="A97" s="13"/>
      <c r="C97" s="13"/>
      <c r="E97" s="3" t="s">
        <v>18</v>
      </c>
      <c r="G97" s="13"/>
      <c r="I97" s="2" t="s">
        <v>75</v>
      </c>
      <c r="IV97"/>
    </row>
    <row r="98" spans="1:256" s="2" customFormat="1" ht="26.25" customHeight="1">
      <c r="A98" s="13"/>
      <c r="C98" s="13"/>
      <c r="E98" s="3" t="s">
        <v>20</v>
      </c>
      <c r="G98" s="13"/>
      <c r="I98" s="2" t="s">
        <v>76</v>
      </c>
      <c r="IV98"/>
    </row>
    <row r="99" spans="1:256" s="2" customFormat="1" ht="26.25" customHeight="1">
      <c r="A99" s="13"/>
      <c r="C99" s="13"/>
      <c r="E99" s="3"/>
      <c r="G99" s="13"/>
      <c r="IV99"/>
    </row>
    <row r="100" spans="1:256" s="2" customFormat="1" ht="26.25" customHeight="1">
      <c r="A100" s="13"/>
      <c r="C100" s="13"/>
      <c r="E100" s="3"/>
      <c r="G100" s="13"/>
      <c r="IV100"/>
    </row>
    <row r="101" spans="1:9" ht="12" customHeight="1">
      <c r="A101" s="2"/>
      <c r="C101" s="2"/>
      <c r="I101" s="5"/>
    </row>
    <row r="102" spans="1:256" s="5" customFormat="1" ht="26.25" customHeight="1">
      <c r="A102" s="8" t="s">
        <v>3</v>
      </c>
      <c r="C102" s="8" t="s">
        <v>4</v>
      </c>
      <c r="E102" s="3" t="s">
        <v>5</v>
      </c>
      <c r="G102" s="9" t="s">
        <v>6</v>
      </c>
      <c r="I102" s="4" t="s">
        <v>7</v>
      </c>
      <c r="J102" s="2"/>
      <c r="K102" s="2"/>
      <c r="IN102"/>
      <c r="IO102"/>
      <c r="IP102"/>
      <c r="IQ102"/>
      <c r="IR102"/>
      <c r="IS102"/>
      <c r="IT102"/>
      <c r="IU102"/>
      <c r="IV102"/>
    </row>
    <row r="103" spans="1:7" ht="12" customHeight="1">
      <c r="A103" s="2"/>
      <c r="C103" s="2"/>
      <c r="G103" s="2"/>
    </row>
    <row r="104" spans="1:256" s="2" customFormat="1" ht="26.25" customHeight="1">
      <c r="A104" s="13">
        <f>SUM(A96)</f>
        <v>174.89999999999995</v>
      </c>
      <c r="C104" s="13">
        <v>0</v>
      </c>
      <c r="E104" s="3" t="s">
        <v>10</v>
      </c>
      <c r="G104" s="13">
        <v>17.3</v>
      </c>
      <c r="I104" s="2" t="s">
        <v>11</v>
      </c>
      <c r="IV104"/>
    </row>
    <row r="105" spans="1:256" s="2" customFormat="1" ht="26.25" customHeight="1">
      <c r="A105" s="13">
        <v>185.9</v>
      </c>
      <c r="C105" s="13">
        <v>9</v>
      </c>
      <c r="E105" s="16" t="s">
        <v>77</v>
      </c>
      <c r="G105" s="13"/>
      <c r="IV105"/>
    </row>
    <row r="106" spans="1:256" s="2" customFormat="1" ht="26.25" customHeight="1">
      <c r="A106" s="13">
        <f>SUM(A104+G104)</f>
        <v>192.19999999999996</v>
      </c>
      <c r="C106" s="13">
        <f>SUM(G104+C104)</f>
        <v>17.3</v>
      </c>
      <c r="E106" s="3" t="s">
        <v>8</v>
      </c>
      <c r="G106" s="13">
        <v>0.4</v>
      </c>
      <c r="I106" s="2" t="s">
        <v>78</v>
      </c>
      <c r="IV106"/>
    </row>
    <row r="107" spans="1:256" s="2" customFormat="1" ht="26.25" customHeight="1">
      <c r="A107" s="13">
        <f>SUM(A106+G106)</f>
        <v>192.59999999999997</v>
      </c>
      <c r="C107" s="13">
        <f>SUM(C106+E106)</f>
        <v>17.3</v>
      </c>
      <c r="E107" s="3"/>
      <c r="G107"/>
      <c r="H107"/>
      <c r="I107" s="2" t="s">
        <v>79</v>
      </c>
      <c r="IV107"/>
    </row>
    <row r="108" spans="1:256" s="2" customFormat="1" ht="26.25" customHeight="1">
      <c r="A108" s="13"/>
      <c r="C108" s="13"/>
      <c r="E108" s="3"/>
      <c r="G108" s="13"/>
      <c r="I108" s="2" t="s">
        <v>80</v>
      </c>
      <c r="IV108"/>
    </row>
    <row r="109" spans="1:256" s="2" customFormat="1" ht="26.25" customHeight="1">
      <c r="A109" s="13"/>
      <c r="C109" s="13"/>
      <c r="E109" s="3"/>
      <c r="G109" s="13"/>
      <c r="I109" s="2" t="s">
        <v>81</v>
      </c>
      <c r="IV109"/>
    </row>
    <row r="110" spans="1:247" ht="26.2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</row>
    <row r="111" spans="1:247" ht="12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</row>
    <row r="112" spans="1:247" ht="26.2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</row>
    <row r="113" spans="1:247" ht="26.2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</row>
    <row r="114" spans="1:247" ht="26.2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</row>
    <row r="115" spans="1:247" ht="26.2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</row>
    <row r="116" spans="1:247" ht="26.2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</row>
    <row r="117" spans="1:247" ht="26.2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</row>
    <row r="133" ht="12" customHeight="1"/>
    <row r="143" spans="1:256" s="5" customFormat="1" ht="26.25" customHeight="1">
      <c r="A143" s="1"/>
      <c r="B143" s="2"/>
      <c r="C143" s="1"/>
      <c r="E143" s="3"/>
      <c r="I143" s="4"/>
      <c r="J143" s="2"/>
      <c r="K143" s="2"/>
      <c r="IN143"/>
      <c r="IO143"/>
      <c r="IP143"/>
      <c r="IQ143"/>
      <c r="IR143"/>
      <c r="IS143"/>
      <c r="IT143"/>
      <c r="IU143"/>
      <c r="IV143"/>
    </row>
    <row r="157" ht="7.5" customHeight="1"/>
    <row r="158" ht="26.25" customHeight="1">
      <c r="G158" s="12"/>
    </row>
    <row r="159" ht="26.25" customHeight="1">
      <c r="G159" s="12"/>
    </row>
    <row r="160" ht="26.25" customHeight="1">
      <c r="G160" s="12"/>
    </row>
    <row r="161" ht="26.25" customHeight="1">
      <c r="G161" s="12"/>
    </row>
    <row r="162" ht="26.25" customHeight="1">
      <c r="G162" s="12"/>
    </row>
    <row r="163" ht="26.25" customHeight="1">
      <c r="G163" s="12"/>
    </row>
    <row r="164" ht="26.25" customHeight="1">
      <c r="G164" s="12"/>
    </row>
    <row r="165" ht="26.25" customHeight="1">
      <c r="G165" s="2"/>
    </row>
    <row r="166" spans="7:11" ht="26.25" customHeight="1">
      <c r="G166" s="2"/>
      <c r="I166" s="17"/>
      <c r="J166" s="17"/>
      <c r="K166" s="17"/>
    </row>
    <row r="167" ht="26.25" customHeight="1">
      <c r="G167" s="12"/>
    </row>
    <row r="168" ht="26.25" customHeight="1">
      <c r="G168" s="12"/>
    </row>
    <row r="169" ht="26.25" customHeight="1">
      <c r="G169" s="12"/>
    </row>
    <row r="170" ht="26.25" customHeight="1">
      <c r="G170" s="12"/>
    </row>
    <row r="171" ht="26.25" customHeight="1">
      <c r="G171" s="12"/>
    </row>
    <row r="172" ht="26.25" customHeight="1">
      <c r="G172" s="12"/>
    </row>
    <row r="173" ht="26.25" customHeight="1">
      <c r="G173" s="12"/>
    </row>
    <row r="174" ht="26.25" customHeight="1">
      <c r="G174" s="12"/>
    </row>
    <row r="175" ht="26.25" customHeight="1">
      <c r="G175" s="12"/>
    </row>
    <row r="176" ht="26.25" customHeight="1">
      <c r="G176" s="12"/>
    </row>
    <row r="177" ht="26.25" customHeight="1">
      <c r="G177" s="12"/>
    </row>
    <row r="178" ht="26.25" customHeight="1">
      <c r="G178" s="12"/>
    </row>
    <row r="179" ht="26.25" customHeight="1">
      <c r="G179" s="12"/>
    </row>
    <row r="180" ht="26.25" customHeight="1">
      <c r="G180" s="12"/>
    </row>
    <row r="181" ht="26.25" customHeight="1">
      <c r="G181" s="12"/>
    </row>
  </sheetData>
  <sheetProtection/>
  <mergeCells count="1">
    <mergeCell ref="I166:K166"/>
  </mergeCells>
  <printOptions gridLines="1"/>
  <pageMargins left="0.7875" right="0.7875" top="1.025" bottom="1.025" header="0.7875" footer="0.7875"/>
  <pageSetup firstPageNumber="1" useFirstPageNumber="1" horizontalDpi="300" verticalDpi="300" orientation="portrait" scale="69"/>
  <headerFooter alignWithMargins="0">
    <oddHeader>&amp;C&amp;A</oddHeader>
    <oddFooter>&amp;CPage &amp;P</oddFooter>
  </headerFooter>
  <rowBreaks count="3" manualBreakCount="3">
    <brk id="32" max="255" man="1"/>
    <brk id="54" max="255" man="1"/>
    <brk id="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7875" right="0.7875" top="1.025" bottom="1.025" header="0.7875" footer="0.7875"/>
  <pageSetup horizontalDpi="300" verticalDpi="300" orientation="portrait" scale="6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7875" right="0.7875" top="1.025" bottom="1.025" header="0.7875" footer="0.7875"/>
  <pageSetup horizontalDpi="300" verticalDpi="300" orientation="portrait" scale="6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2010-07-02T22:41:25Z</cp:lastPrinted>
  <dcterms:created xsi:type="dcterms:W3CDTF">2010-06-04T18:00:10Z</dcterms:created>
  <dcterms:modified xsi:type="dcterms:W3CDTF">2010-08-06T21:55:14Z</dcterms:modified>
  <cp:category/>
  <cp:version/>
  <cp:contentType/>
  <cp:contentStatus/>
  <cp:revision>21</cp:revision>
</cp:coreProperties>
</file>