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<sst xmlns="http://schemas.openxmlformats.org/spreadsheetml/2006/main" count="270" uniqueCount="134">
  <si>
    <t>400k Brevet Stateville - Roan -Statesville</t>
  </si>
  <si>
    <t>Aug 7, 2010 6:27 AM 8:13 PM 13h 46m</t>
  </si>
  <si>
    <t>Aug 8, 2010 6:28 AM 8:12 PM 13h 44m</t>
  </si>
  <si>
    <t xml:space="preserve">  0km   start: 08/07 06:30</t>
  </si>
  <si>
    <t>Total</t>
  </si>
  <si>
    <t>C_T</t>
  </si>
  <si>
    <t>Turn</t>
  </si>
  <si>
    <t>Go</t>
  </si>
  <si>
    <t>on road</t>
  </si>
  <si>
    <t>Left</t>
  </si>
  <si>
    <t>US-64 / NC-90</t>
  </si>
  <si>
    <t>Right</t>
  </si>
  <si>
    <t>NC-90 / Taylorsville Hwy</t>
  </si>
  <si>
    <t>Caution RR tracks 8.4 miles to control</t>
  </si>
  <si>
    <t>Store</t>
  </si>
  <si>
    <t>NC-90 / US-64</t>
  </si>
  <si>
    <t>NC-18 / NC-90 / US-64</t>
  </si>
  <si>
    <t>Blowing Rock Blvd / US-321 NW</t>
  </si>
  <si>
    <t>Control Store – Lenoir</t>
  </si>
  <si>
    <t>into</t>
  </si>
  <si>
    <t xml:space="preserve"> 61km    open: 08/07 08:18</t>
  </si>
  <si>
    <t>Control</t>
  </si>
  <si>
    <t xml:space="preserve"> (38mi)   close: 08/07 10:34</t>
  </si>
  <si>
    <t>Pennton Ave – out back of Control</t>
  </si>
  <si>
    <t>Harper - NC 90 (NC 18 for 0ne block)</t>
  </si>
  <si>
    <t xml:space="preserve">Right </t>
  </si>
  <si>
    <t xml:space="preserve">Ridge </t>
  </si>
  <si>
    <t xml:space="preserve">Left </t>
  </si>
  <si>
    <t xml:space="preserve">West Ave - to Harper </t>
  </si>
  <si>
    <t xml:space="preserve">Creekway Dr </t>
  </si>
  <si>
    <t xml:space="preserve">Abington Rd </t>
  </si>
  <si>
    <t>Collettsville Rd NC90 – NO Sign</t>
  </si>
  <si>
    <t>CAUTION-Get what you need for climb up NC-181 – 2 hours</t>
  </si>
  <si>
    <t>Adako Rd / Brown Mountain Beach Rd</t>
  </si>
  <si>
    <t xml:space="preserve">Right  </t>
  </si>
  <si>
    <t xml:space="preserve">NC-181 N  </t>
  </si>
  <si>
    <t>top</t>
  </si>
  <si>
    <t>Store – may be closed</t>
  </si>
  <si>
    <r>
      <t xml:space="preserve">Control Christa's – </t>
    </r>
    <r>
      <rPr>
        <b/>
        <sz val="12"/>
        <rFont val="Arial"/>
        <family val="2"/>
      </rPr>
      <t>Good Food / Ice Cream</t>
    </r>
  </si>
  <si>
    <t xml:space="preserve"> 117km    open: 08/07 09:56</t>
  </si>
  <si>
    <t xml:space="preserve"> (73mi)   close: 08/07 14:18</t>
  </si>
  <si>
    <t xml:space="preserve">Continue </t>
  </si>
  <si>
    <t>Jonas Ridge Hwy / NC-181</t>
  </si>
  <si>
    <t>Store on left</t>
  </si>
  <si>
    <t>Linville Falls Hwy / NC-181 / US-221</t>
  </si>
  <si>
    <t>Land Harbor Linville Resort</t>
  </si>
  <si>
    <t>Land Harbor Parkway</t>
  </si>
  <si>
    <t>Goose Hollow Rd</t>
  </si>
  <si>
    <t>Stay Left on Goose Hollow Rd – Stay Left</t>
  </si>
  <si>
    <t>Straight</t>
  </si>
  <si>
    <t>Richard Childers / Old NC 181</t>
  </si>
  <si>
    <t>NC-181 / Newland Hwy</t>
  </si>
  <si>
    <t>Cranberry St / NC-194</t>
  </si>
  <si>
    <r>
      <t>NC-194 / N US-19E</t>
    </r>
    <r>
      <rPr>
        <b/>
        <sz val="12"/>
        <rFont val="Arial"/>
        <family val="2"/>
      </rPr>
      <t xml:space="preserve"> Entering Tennessee</t>
    </r>
  </si>
  <si>
    <t>Roan – Subway on right</t>
  </si>
  <si>
    <t xml:space="preserve"> 149km    open: 08/07 10:53</t>
  </si>
  <si>
    <t xml:space="preserve"> (93mi)   close: 08/07 16:26</t>
  </si>
  <si>
    <t>US-19E</t>
  </si>
  <si>
    <t>TN-143</t>
  </si>
  <si>
    <t>Store on left – Jack's Grocery 7am-8pm</t>
  </si>
  <si>
    <t>Cove Creek Rd</t>
  </si>
  <si>
    <t>Hughes Gap Rd – steep last .5 mile</t>
  </si>
  <si>
    <t>Caution</t>
  </si>
  <si>
    <t xml:space="preserve"> Dirt-Sand-Gravel – DownHill</t>
  </si>
  <si>
    <t>Continue</t>
  </si>
  <si>
    <t>Hughes Gap Rd – Steep DownHill</t>
  </si>
  <si>
    <t>NC 226 N</t>
  </si>
  <si>
    <t>Store on Right – Hopsons 8am-5pm</t>
  </si>
  <si>
    <t>Store on Right – Red Hill Grocery 7am-8pm</t>
  </si>
  <si>
    <t xml:space="preserve"> 181km    open: 08/07 11:49</t>
  </si>
  <si>
    <t>(112mi)   close: 08/07 18:34</t>
  </si>
  <si>
    <t>NC-226 S</t>
  </si>
  <si>
    <t xml:space="preserve">Bear Left </t>
  </si>
  <si>
    <t>NC-226 A</t>
  </si>
  <si>
    <t>Stay Left</t>
  </si>
  <si>
    <t xml:space="preserve">Mine Creek Rd </t>
  </si>
  <si>
    <t>Do NOT follow NC-80 to right</t>
  </si>
  <si>
    <t>S 226 Hwy / NC-226</t>
  </si>
  <si>
    <t>Store on Left Snow Hill Food Mart - Pizza</t>
  </si>
  <si>
    <t>Snow Creek Rd –  until NC-80</t>
  </si>
  <si>
    <t>Snow Creek – downhill</t>
  </si>
  <si>
    <t>Continue R</t>
  </si>
  <si>
    <t xml:space="preserve">Snow Creek Rd </t>
  </si>
  <si>
    <t>Continue L</t>
  </si>
  <si>
    <t>NC-80</t>
  </si>
  <si>
    <t>Deenen</t>
  </si>
  <si>
    <t>Sycamore</t>
  </si>
  <si>
    <t>Blue Rock Rd / NC-1152</t>
  </si>
  <si>
    <t>Don't take Orchard up hill</t>
  </si>
  <si>
    <t>Blue Rock Rd /NC-1152</t>
  </si>
  <si>
    <t>Cross Bridge - Stay on Blue Rock</t>
  </si>
  <si>
    <t>Control Store – Cleo</t>
  </si>
  <si>
    <t xml:space="preserve"> 213km    open: 08/07 12:47</t>
  </si>
  <si>
    <t>(133mi)   close: 08/07 20:42</t>
  </si>
  <si>
    <r>
      <t>Hwy 80 South</t>
    </r>
    <r>
      <rPr>
        <b/>
        <sz val="18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(caution on downhill)</t>
    </r>
  </si>
  <si>
    <t>US-70 toward Marion</t>
  </si>
  <si>
    <t>Open</t>
  </si>
  <si>
    <t>Any store US 70</t>
  </si>
  <si>
    <t>Wendy's, Walmart, etc.</t>
  </si>
  <si>
    <t xml:space="preserve"> 252km    open: 08/07 14:00</t>
  </si>
  <si>
    <t>(157mi)   close: 08/07 23:18</t>
  </si>
  <si>
    <t>Make sure you have enough supplies for next 58 miles</t>
  </si>
  <si>
    <t>N Main St / NC-226 / US-221 N</t>
  </si>
  <si>
    <t>NC-226 / US-221 N</t>
  </si>
  <si>
    <t>American Thread</t>
  </si>
  <si>
    <t>Right-Left</t>
  </si>
  <si>
    <t>Old Linville – cross bridge – then Left</t>
  </si>
  <si>
    <t>US-221</t>
  </si>
  <si>
    <t>Stop</t>
  </si>
  <si>
    <t>NC-183</t>
  </si>
  <si>
    <t>Any Store – Linville Falls</t>
  </si>
  <si>
    <t xml:space="preserve"> 287km    open: 08/07 15:06</t>
  </si>
  <si>
    <t>(178mi)   close: 08/08 01:38</t>
  </si>
  <si>
    <r>
      <t xml:space="preserve">NC-181 </t>
    </r>
    <r>
      <rPr>
        <b/>
        <sz val="16"/>
        <rFont val="Arial"/>
        <family val="2"/>
      </rPr>
      <t>Top Jonas Ridge</t>
    </r>
  </si>
  <si>
    <t>DonwHill</t>
  </si>
  <si>
    <t>Brown Mountain Beach Rd - Adako Rd</t>
  </si>
  <si>
    <t>Collettsville Rd  – NO SIGN</t>
  </si>
  <si>
    <t>Store on Right</t>
  </si>
  <si>
    <t>Abington Rd</t>
  </si>
  <si>
    <t xml:space="preserve">Creekway Dr – Harper Ave </t>
  </si>
  <si>
    <t>Harper Ave</t>
  </si>
  <si>
    <t>Pennton Ave</t>
  </si>
  <si>
    <t xml:space="preserve"> 347km    open: 08/07 16:59</t>
  </si>
  <si>
    <t>(215mi)   close: 08/08 05:38</t>
  </si>
  <si>
    <t>Control Store – Taylorsville</t>
  </si>
  <si>
    <t xml:space="preserve"> 379km    open: 08/07 17:59</t>
  </si>
  <si>
    <t>(236mi)   close: 08/08 07:46</t>
  </si>
  <si>
    <t>Caution RR tracks near Stony Point</t>
  </si>
  <si>
    <t>Hwy 64 / NC-90</t>
  </si>
  <si>
    <t>Finish</t>
  </si>
  <si>
    <t>Store or Economy Inn</t>
  </si>
  <si>
    <t>Contorl</t>
  </si>
  <si>
    <t xml:space="preserve"> 408km    open: 08/07 18:38</t>
  </si>
  <si>
    <t>(254mi)   close: 08/08 09:30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</si>
</sst>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;[RED]\-0.0"/>
    <numFmt numFmtId="166" formatCode="0.0"/>
    <numFmt numFmtId="167" formatCode="#,##0.00\ ;&quot; (&quot;#,##0.00\);&quot; -&quot;#\ ;@\ "/>
    <numFmt numFmtId="168" formatCode="0.0;[RED]0.0"/>
  </numFmts>
  <fonts count="13">
    <font>
      <sz val="10"/>
      <name val="Arial"/>
      <family val="2"/>
    </font>
    <font>
      <b/>
      <sz val="16"/>
      <name val="Arial"/>
      <family val="2"/>
    </font>
    <font>
      <sz val="12"/>
      <name val="Verdana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1" fillId="0" borderId="0" xfId="15" applyNumberFormat="1" applyFont="1" applyFill="1" applyBorder="1" applyAlignment="1" applyProtection="1">
      <alignment horizontal="right"/>
      <protection/>
    </xf>
    <xf numFmtId="165" fontId="1" fillId="0" borderId="0" xfId="15" applyNumberFormat="1" applyFont="1" applyFill="1" applyBorder="1" applyAlignment="1" applyProtection="1">
      <alignment/>
      <protection/>
    </xf>
    <xf numFmtId="165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15" applyNumberFormat="1" applyFont="1" applyFill="1" applyBorder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7" fillId="0" borderId="0" xfId="0" applyFont="1" applyAlignment="1">
      <alignment/>
    </xf>
    <xf numFmtId="165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right"/>
    </xf>
    <xf numFmtId="164" fontId="5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64" fontId="8" fillId="0" borderId="0" xfId="0" applyFont="1" applyAlignment="1">
      <alignment/>
    </xf>
    <xf numFmtId="164" fontId="5" fillId="0" borderId="0" xfId="0" applyFont="1" applyAlignment="1">
      <alignment horizontal="right"/>
    </xf>
    <xf numFmtId="168" fontId="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right"/>
    </xf>
    <xf numFmtId="164" fontId="11" fillId="0" borderId="0" xfId="0" applyFont="1" applyAlignment="1">
      <alignment/>
    </xf>
    <xf numFmtId="164" fontId="11" fillId="0" borderId="0" xfId="0" applyFont="1" applyAlignment="1">
      <alignment horizontal="right"/>
    </xf>
    <xf numFmtId="164" fontId="12" fillId="0" borderId="0" xfId="0" applyFont="1" applyAlignment="1">
      <alignment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view="pageBreakPreview" zoomScaleNormal="60" zoomScaleSheetLayoutView="100" workbookViewId="0" topLeftCell="A1">
      <selection activeCell="A85" sqref="A85:IV85"/>
    </sheetView>
  </sheetViews>
  <sheetFormatPr defaultColWidth="12.57421875" defaultRowHeight="26.25" customHeight="1"/>
  <cols>
    <col min="1" max="1" width="9.00390625" style="1" customWidth="1"/>
    <col min="2" max="2" width="1.7109375" style="2" customWidth="1"/>
    <col min="3" max="3" width="8.57421875" style="1" customWidth="1"/>
    <col min="4" max="4" width="1.421875" style="2" customWidth="1"/>
    <col min="5" max="5" width="15.00390625" style="3" customWidth="1"/>
    <col min="6" max="6" width="1.421875" style="2" customWidth="1"/>
    <col min="7" max="7" width="7.140625" style="1" customWidth="1"/>
    <col min="8" max="8" width="1.421875" style="2" customWidth="1"/>
    <col min="9" max="9" width="55.8515625" style="2" customWidth="1"/>
    <col min="10" max="247" width="11.57421875" style="2" customWidth="1"/>
    <col min="248" max="16384" width="11.57421875" style="4" customWidth="1"/>
  </cols>
  <sheetData>
    <row r="1" ht="26.25" customHeight="1">
      <c r="A1" s="5" t="s">
        <v>0</v>
      </c>
    </row>
    <row r="2" ht="26.25" customHeight="1">
      <c r="C2" s="2" t="s">
        <v>1</v>
      </c>
    </row>
    <row r="3" ht="26.25" customHeight="1">
      <c r="C3" s="2" t="s">
        <v>2</v>
      </c>
    </row>
    <row r="4" spans="1:9" ht="12" customHeight="1">
      <c r="A4" s="2"/>
      <c r="C4" s="2"/>
      <c r="I4" s="6"/>
    </row>
    <row r="5" spans="5:9" ht="26.25" customHeight="1">
      <c r="E5" s="7" t="s">
        <v>3</v>
      </c>
      <c r="G5" s="8"/>
      <c r="I5" s="6"/>
    </row>
    <row r="6" spans="1:256" s="6" customFormat="1" ht="26.25" customHeight="1">
      <c r="A6" s="9" t="s">
        <v>4</v>
      </c>
      <c r="C6" s="9" t="s">
        <v>5</v>
      </c>
      <c r="E6" s="3" t="s">
        <v>6</v>
      </c>
      <c r="G6" s="10" t="s">
        <v>7</v>
      </c>
      <c r="I6" s="5" t="s">
        <v>8</v>
      </c>
      <c r="IN6" s="4"/>
      <c r="IO6" s="4"/>
      <c r="IP6" s="4"/>
      <c r="IQ6" s="4"/>
      <c r="IR6" s="4"/>
      <c r="IS6" s="4"/>
      <c r="IT6" s="4"/>
      <c r="IU6" s="4"/>
      <c r="IV6" s="4"/>
    </row>
    <row r="7" spans="1:7" ht="12" customHeight="1">
      <c r="A7" s="2"/>
      <c r="C7" s="2"/>
      <c r="G7" s="2"/>
    </row>
    <row r="8" spans="1:9" ht="26.25" customHeight="1">
      <c r="A8" s="1">
        <v>0</v>
      </c>
      <c r="C8" s="1">
        <v>0</v>
      </c>
      <c r="E8" s="3" t="s">
        <v>9</v>
      </c>
      <c r="G8" s="1">
        <v>0.4</v>
      </c>
      <c r="I8" s="2" t="s">
        <v>10</v>
      </c>
    </row>
    <row r="9" spans="1:9" ht="26.25" customHeight="1">
      <c r="A9" s="1">
        <f>SUM(A8+G8)</f>
        <v>0.4</v>
      </c>
      <c r="C9" s="1">
        <f>SUM(G8+C8)</f>
        <v>0.4</v>
      </c>
      <c r="E9" s="3" t="s">
        <v>11</v>
      </c>
      <c r="G9" s="11">
        <v>18.5</v>
      </c>
      <c r="I9" s="2" t="s">
        <v>12</v>
      </c>
    </row>
    <row r="10" spans="1:7" ht="26.25" customHeight="1">
      <c r="A10" s="1">
        <v>8.5</v>
      </c>
      <c r="C10" s="1">
        <v>8.5</v>
      </c>
      <c r="G10" s="12" t="s">
        <v>13</v>
      </c>
    </row>
    <row r="11" spans="1:9" ht="26.25" customHeight="1">
      <c r="A11" s="1">
        <v>18.1</v>
      </c>
      <c r="C11" s="1">
        <v>18.1</v>
      </c>
      <c r="E11" s="3" t="s">
        <v>11</v>
      </c>
      <c r="I11" s="2" t="s">
        <v>14</v>
      </c>
    </row>
    <row r="12" spans="1:9" ht="26.25" customHeight="1">
      <c r="A12" s="1">
        <f>SUM(G9)+A9</f>
        <v>18.9</v>
      </c>
      <c r="C12" s="1">
        <f>SUM(G9+C9)</f>
        <v>18.9</v>
      </c>
      <c r="E12" s="3" t="s">
        <v>11</v>
      </c>
      <c r="G12" s="11">
        <v>17.6</v>
      </c>
      <c r="I12" s="2" t="s">
        <v>15</v>
      </c>
    </row>
    <row r="13" spans="1:9" ht="26.25" customHeight="1">
      <c r="A13" s="1">
        <f>SUM(G12+A12)</f>
        <v>36.5</v>
      </c>
      <c r="C13" s="1">
        <f>SUM(G12+C12)</f>
        <v>36.5</v>
      </c>
      <c r="E13" s="3" t="s">
        <v>9</v>
      </c>
      <c r="G13" s="11">
        <v>1.4</v>
      </c>
      <c r="I13" s="2" t="s">
        <v>16</v>
      </c>
    </row>
    <row r="14" spans="1:9" ht="26.25" customHeight="1">
      <c r="A14" s="1">
        <f>SUM(G13+A13)</f>
        <v>37.9</v>
      </c>
      <c r="C14" s="1">
        <f>SUM(G13+C13)</f>
        <v>37.9</v>
      </c>
      <c r="E14" s="3" t="s">
        <v>11</v>
      </c>
      <c r="G14" s="11">
        <v>0.2</v>
      </c>
      <c r="I14" s="2" t="s">
        <v>17</v>
      </c>
    </row>
    <row r="15" spans="1:9" ht="26.25" customHeight="1">
      <c r="A15" s="1">
        <f>SUM(G14+A14)</f>
        <v>38.1</v>
      </c>
      <c r="C15" s="1">
        <f>SUM(G14+C14)</f>
        <v>38.1</v>
      </c>
      <c r="E15" s="3" t="s">
        <v>9</v>
      </c>
      <c r="G15" s="11">
        <v>0</v>
      </c>
      <c r="I15" s="2" t="s">
        <v>18</v>
      </c>
    </row>
    <row r="16" spans="5:9" ht="26.25" customHeight="1">
      <c r="E16" s="3" t="s">
        <v>19</v>
      </c>
      <c r="G16" s="11"/>
      <c r="I16" s="2" t="s">
        <v>20</v>
      </c>
    </row>
    <row r="17" spans="5:9" ht="26.25" customHeight="1">
      <c r="E17" s="3" t="s">
        <v>21</v>
      </c>
      <c r="G17" s="11"/>
      <c r="I17" s="2" t="s">
        <v>22</v>
      </c>
    </row>
    <row r="18" ht="26.25" customHeight="1">
      <c r="G18" s="11"/>
    </row>
    <row r="19" spans="1:9" ht="12" customHeight="1">
      <c r="A19" s="2"/>
      <c r="C19" s="2"/>
      <c r="I19" s="6"/>
    </row>
    <row r="20" spans="1:256" s="6" customFormat="1" ht="26.25" customHeight="1">
      <c r="A20" s="9" t="s">
        <v>4</v>
      </c>
      <c r="C20" s="9" t="s">
        <v>5</v>
      </c>
      <c r="E20" s="3" t="s">
        <v>6</v>
      </c>
      <c r="G20" s="10" t="s">
        <v>7</v>
      </c>
      <c r="I20" s="5" t="s">
        <v>8</v>
      </c>
      <c r="IN20" s="4"/>
      <c r="IO20" s="4"/>
      <c r="IP20" s="4"/>
      <c r="IQ20" s="4"/>
      <c r="IR20" s="4"/>
      <c r="IS20" s="4"/>
      <c r="IT20" s="4"/>
      <c r="IU20" s="4"/>
      <c r="IV20" s="4"/>
    </row>
    <row r="21" spans="1:7" ht="12" customHeight="1">
      <c r="A21" s="2"/>
      <c r="C21" s="2"/>
      <c r="G21" s="2"/>
    </row>
    <row r="22" spans="1:9" ht="26.25" customHeight="1">
      <c r="A22" s="9">
        <f>SUM(A15)</f>
        <v>38.1</v>
      </c>
      <c r="C22" s="9">
        <v>0</v>
      </c>
      <c r="E22" s="3" t="s">
        <v>9</v>
      </c>
      <c r="G22" s="9">
        <v>0.30000000000000004</v>
      </c>
      <c r="I22" s="2" t="s">
        <v>23</v>
      </c>
    </row>
    <row r="23" spans="1:9" ht="26.25" customHeight="1">
      <c r="A23" s="9">
        <f>SUM(A22+G22)</f>
        <v>38.4</v>
      </c>
      <c r="C23" s="9">
        <f>SUM(G22+C22)</f>
        <v>0.30000000000000004</v>
      </c>
      <c r="E23" s="3" t="s">
        <v>11</v>
      </c>
      <c r="G23" s="9">
        <v>0.6000000000000001</v>
      </c>
      <c r="I23" s="2" t="s">
        <v>24</v>
      </c>
    </row>
    <row r="24" spans="1:9" ht="26.25" customHeight="1">
      <c r="A24" s="9">
        <f>SUM(A23+G23)</f>
        <v>39</v>
      </c>
      <c r="C24" s="9">
        <f>SUM(G23+C23)</f>
        <v>0.9000000000000001</v>
      </c>
      <c r="E24" s="3" t="s">
        <v>25</v>
      </c>
      <c r="G24" s="9">
        <v>0.1</v>
      </c>
      <c r="I24" s="2" t="s">
        <v>26</v>
      </c>
    </row>
    <row r="25" spans="1:9" ht="26.25" customHeight="1">
      <c r="A25" s="9">
        <f>SUM(A24+G24)</f>
        <v>39.1</v>
      </c>
      <c r="C25" s="9">
        <f>SUM(G24+C24)</f>
        <v>1.0000000000000002</v>
      </c>
      <c r="E25" s="3" t="s">
        <v>27</v>
      </c>
      <c r="G25" s="9">
        <v>1.4</v>
      </c>
      <c r="I25" s="2" t="s">
        <v>28</v>
      </c>
    </row>
    <row r="26" spans="1:9" ht="26.25" customHeight="1">
      <c r="A26" s="9">
        <f>SUM(A25+G25)</f>
        <v>40.5</v>
      </c>
      <c r="C26" s="9">
        <f>SUM(G25+C25)</f>
        <v>2.4000000000000004</v>
      </c>
      <c r="E26" s="3" t="s">
        <v>9</v>
      </c>
      <c r="G26" s="9">
        <v>0.1</v>
      </c>
      <c r="I26" s="2" t="s">
        <v>29</v>
      </c>
    </row>
    <row r="27" spans="1:9" ht="26.25" customHeight="1">
      <c r="A27" s="9">
        <f>SUM(A26+G26)</f>
        <v>40.6</v>
      </c>
      <c r="C27" s="9">
        <f>SUM(G26+C26)</f>
        <v>2.5000000000000004</v>
      </c>
      <c r="E27" s="3" t="s">
        <v>25</v>
      </c>
      <c r="G27" s="9">
        <v>7.2</v>
      </c>
      <c r="I27" s="2" t="s">
        <v>30</v>
      </c>
    </row>
    <row r="28" spans="1:9" ht="26.25" customHeight="1">
      <c r="A28" s="9">
        <f>SUM(A27+G27)</f>
        <v>47.800000000000004</v>
      </c>
      <c r="C28" s="9">
        <f>SUM(G27+C27)</f>
        <v>9.700000000000001</v>
      </c>
      <c r="E28" s="3" t="s">
        <v>27</v>
      </c>
      <c r="G28" s="9">
        <v>0.8</v>
      </c>
      <c r="I28" s="2" t="s">
        <v>31</v>
      </c>
    </row>
    <row r="29" spans="1:7" ht="26.25" customHeight="1">
      <c r="A29" s="9"/>
      <c r="B29" s="2" t="s">
        <v>32</v>
      </c>
      <c r="C29" s="9"/>
      <c r="G29" s="9"/>
    </row>
    <row r="30" spans="1:9" ht="26.25" customHeight="1">
      <c r="A30" s="9">
        <f>SUM(A28+G28)</f>
        <v>48.6</v>
      </c>
      <c r="C30" s="9">
        <f>SUM(G28+C28)</f>
        <v>10.500000000000002</v>
      </c>
      <c r="E30" s="3" t="s">
        <v>27</v>
      </c>
      <c r="G30" s="9">
        <v>8.3</v>
      </c>
      <c r="I30" s="2" t="s">
        <v>33</v>
      </c>
    </row>
    <row r="31" spans="1:9" ht="26.25" customHeight="1">
      <c r="A31" s="9">
        <f>SUM(A30+G30)</f>
        <v>56.900000000000006</v>
      </c>
      <c r="C31" s="9">
        <f>SUM(G30+C30)</f>
        <v>18.800000000000004</v>
      </c>
      <c r="E31" s="3" t="s">
        <v>34</v>
      </c>
      <c r="G31" s="13">
        <v>15.8</v>
      </c>
      <c r="I31" s="2" t="s">
        <v>35</v>
      </c>
    </row>
    <row r="32" spans="1:9" ht="26.25" customHeight="1">
      <c r="A32" s="9"/>
      <c r="C32" s="9">
        <v>32.5</v>
      </c>
      <c r="E32" s="3" t="s">
        <v>36</v>
      </c>
      <c r="G32" s="13"/>
      <c r="I32" s="2" t="s">
        <v>37</v>
      </c>
    </row>
    <row r="33" spans="1:9" ht="26.25" customHeight="1">
      <c r="A33" s="9">
        <f>SUM(A31+G31)</f>
        <v>72.7</v>
      </c>
      <c r="C33" s="9">
        <f>SUM(G31+C31)</f>
        <v>34.60000000000001</v>
      </c>
      <c r="E33" s="3" t="s">
        <v>9</v>
      </c>
      <c r="G33" s="13"/>
      <c r="I33" s="2" t="s">
        <v>38</v>
      </c>
    </row>
    <row r="34" spans="1:9" ht="26.25" customHeight="1">
      <c r="A34" s="9"/>
      <c r="C34" s="9"/>
      <c r="E34" s="3" t="s">
        <v>19</v>
      </c>
      <c r="G34" s="13"/>
      <c r="I34" s="2" t="s">
        <v>39</v>
      </c>
    </row>
    <row r="35" spans="1:9" ht="26.25" customHeight="1">
      <c r="A35" s="9"/>
      <c r="C35" s="9"/>
      <c r="E35" s="3" t="s">
        <v>21</v>
      </c>
      <c r="G35" s="13"/>
      <c r="I35" s="2" t="s">
        <v>40</v>
      </c>
    </row>
    <row r="36" spans="1:9" ht="12" customHeight="1">
      <c r="A36" s="2"/>
      <c r="C36" s="2"/>
      <c r="I36" s="6"/>
    </row>
    <row r="37" spans="1:256" s="6" customFormat="1" ht="26.25" customHeight="1">
      <c r="A37" s="9" t="s">
        <v>4</v>
      </c>
      <c r="C37" s="9" t="s">
        <v>5</v>
      </c>
      <c r="E37" s="3" t="s">
        <v>6</v>
      </c>
      <c r="G37" s="10" t="s">
        <v>7</v>
      </c>
      <c r="I37" s="5" t="s">
        <v>8</v>
      </c>
      <c r="J37" s="2"/>
      <c r="K37" s="2"/>
      <c r="IN37" s="4"/>
      <c r="IO37" s="4"/>
      <c r="IP37" s="4"/>
      <c r="IQ37" s="4"/>
      <c r="IR37" s="4"/>
      <c r="IS37" s="4"/>
      <c r="IT37" s="4"/>
      <c r="IU37" s="4"/>
      <c r="IV37" s="4"/>
    </row>
    <row r="38" spans="1:7" ht="12" customHeight="1">
      <c r="A38" s="2"/>
      <c r="C38" s="2"/>
      <c r="G38" s="2"/>
    </row>
    <row r="39" spans="1:10" s="2" customFormat="1" ht="26.25" customHeight="1">
      <c r="A39" s="14">
        <f>A33</f>
        <v>72.7</v>
      </c>
      <c r="C39" s="9">
        <f>SUM(G32+C32)</f>
        <v>32.5</v>
      </c>
      <c r="E39" s="3" t="s">
        <v>41</v>
      </c>
      <c r="G39" s="15">
        <v>1.6</v>
      </c>
      <c r="I39" s="2" t="s">
        <v>42</v>
      </c>
      <c r="J39" s="4"/>
    </row>
    <row r="40" spans="1:10" s="2" customFormat="1" ht="26.25" customHeight="1">
      <c r="A40" s="14">
        <f>SUM(A39+G39)</f>
        <v>74.3</v>
      </c>
      <c r="C40" s="1">
        <f>SUM(G39+C39)</f>
        <v>34.1</v>
      </c>
      <c r="E40" s="3"/>
      <c r="G40" s="15"/>
      <c r="I40" s="2" t="s">
        <v>43</v>
      </c>
      <c r="J40" s="4"/>
    </row>
    <row r="41" spans="1:10" s="2" customFormat="1" ht="26.25" customHeight="1">
      <c r="A41" s="14">
        <f>SUM(A39+G39)</f>
        <v>74.3</v>
      </c>
      <c r="C41" s="1">
        <f>SUM(G39+C39)</f>
        <v>34.1</v>
      </c>
      <c r="E41" s="3" t="s">
        <v>11</v>
      </c>
      <c r="G41" s="15">
        <v>0.6000000000000001</v>
      </c>
      <c r="I41" s="2" t="s">
        <v>44</v>
      </c>
      <c r="J41" s="4"/>
    </row>
    <row r="42" spans="1:10" s="2" customFormat="1" ht="26.25" customHeight="1">
      <c r="A42" s="14">
        <f>SUM(A41+G41)</f>
        <v>74.89999999999999</v>
      </c>
      <c r="C42" s="1">
        <f>SUM(G41+C41)</f>
        <v>34.7</v>
      </c>
      <c r="E42" s="3" t="s">
        <v>9</v>
      </c>
      <c r="G42" s="14">
        <v>0.1</v>
      </c>
      <c r="I42" s="2" t="s">
        <v>45</v>
      </c>
      <c r="J42" s="4"/>
    </row>
    <row r="43" spans="1:10" s="2" customFormat="1" ht="26.25" customHeight="1">
      <c r="A43" s="14">
        <f>SUM(A42+G42)</f>
        <v>74.99999999999999</v>
      </c>
      <c r="C43" s="1">
        <f>SUM(G42+C42)</f>
        <v>34.800000000000004</v>
      </c>
      <c r="E43" s="3" t="s">
        <v>11</v>
      </c>
      <c r="G43" s="15">
        <v>1.3</v>
      </c>
      <c r="I43" s="2" t="s">
        <v>46</v>
      </c>
      <c r="J43" s="4"/>
    </row>
    <row r="44" spans="1:10" s="2" customFormat="1" ht="26.25" customHeight="1">
      <c r="A44" s="14">
        <f>SUM(A43+G43)</f>
        <v>76.29999999999998</v>
      </c>
      <c r="C44" s="1">
        <f>SUM(G43+C43)</f>
        <v>36.1</v>
      </c>
      <c r="E44" s="3" t="s">
        <v>11</v>
      </c>
      <c r="G44" s="15">
        <v>0.5</v>
      </c>
      <c r="I44" s="2" t="s">
        <v>47</v>
      </c>
      <c r="J44" s="4"/>
    </row>
    <row r="45" spans="1:10" s="2" customFormat="1" ht="26.25" customHeight="1">
      <c r="A45" s="14">
        <v>76.5</v>
      </c>
      <c r="C45" s="1">
        <f>SUM(C44)+0.2</f>
        <v>36.300000000000004</v>
      </c>
      <c r="E45"/>
      <c r="F45" s="5" t="s">
        <v>48</v>
      </c>
      <c r="J45" s="4"/>
    </row>
    <row r="46" spans="1:10" s="2" customFormat="1" ht="26.25" customHeight="1">
      <c r="A46" s="14">
        <f>SUM(A44+G44)</f>
        <v>76.79999999999998</v>
      </c>
      <c r="C46" s="1">
        <f>SUM(G44+C44)</f>
        <v>36.6</v>
      </c>
      <c r="E46" s="3" t="s">
        <v>49</v>
      </c>
      <c r="G46" s="15">
        <v>1.5</v>
      </c>
      <c r="I46" s="2" t="s">
        <v>50</v>
      </c>
      <c r="J46" s="4"/>
    </row>
    <row r="47" spans="1:10" s="2" customFormat="1" ht="26.25" customHeight="1">
      <c r="A47" s="14">
        <f>SUM(A46+G46)</f>
        <v>78.29999999999998</v>
      </c>
      <c r="C47" s="1">
        <f>SUM(G46+C46)</f>
        <v>38.1</v>
      </c>
      <c r="E47" s="3" t="s">
        <v>27</v>
      </c>
      <c r="G47" s="15">
        <v>1.9</v>
      </c>
      <c r="I47" s="2" t="s">
        <v>51</v>
      </c>
      <c r="J47" s="4"/>
    </row>
    <row r="48" spans="1:10" s="2" customFormat="1" ht="26.25" customHeight="1">
      <c r="A48" s="14">
        <f>SUM(A47+G47)</f>
        <v>80.19999999999999</v>
      </c>
      <c r="C48" s="1">
        <f>SUM(G47+C47)</f>
        <v>40</v>
      </c>
      <c r="E48" s="3" t="s">
        <v>11</v>
      </c>
      <c r="G48" s="15">
        <v>6</v>
      </c>
      <c r="I48" s="2" t="s">
        <v>52</v>
      </c>
      <c r="J48" s="4"/>
    </row>
    <row r="49" spans="1:10" s="2" customFormat="1" ht="26.25" customHeight="1">
      <c r="A49" s="14">
        <f>SUM(A48+G48)</f>
        <v>86.19999999999999</v>
      </c>
      <c r="C49" s="1">
        <f>SUM(G48+C48)</f>
        <v>46</v>
      </c>
      <c r="E49" s="3" t="s">
        <v>49</v>
      </c>
      <c r="G49" s="15">
        <v>6.5</v>
      </c>
      <c r="I49" s="2" t="s">
        <v>53</v>
      </c>
      <c r="J49" s="4"/>
    </row>
    <row r="50" spans="1:10" s="2" customFormat="1" ht="26.25" customHeight="1">
      <c r="A50" s="14">
        <f>SUM(A49+G49)</f>
        <v>92.69999999999999</v>
      </c>
      <c r="C50" s="1">
        <f>SUM(G49+C49)</f>
        <v>52.5</v>
      </c>
      <c r="E50" s="3" t="s">
        <v>11</v>
      </c>
      <c r="G50" s="15"/>
      <c r="I50" s="2" t="s">
        <v>54</v>
      </c>
      <c r="J50" s="4"/>
    </row>
    <row r="51" spans="1:10" s="2" customFormat="1" ht="26.25" customHeight="1">
      <c r="A51" s="14"/>
      <c r="C51" s="1"/>
      <c r="E51" s="3" t="s">
        <v>19</v>
      </c>
      <c r="G51" s="14"/>
      <c r="I51" s="2" t="s">
        <v>55</v>
      </c>
      <c r="J51" s="4"/>
    </row>
    <row r="52" spans="1:10" s="2" customFormat="1" ht="26.25" customHeight="1">
      <c r="A52" s="14"/>
      <c r="C52" s="1"/>
      <c r="E52" s="3" t="s">
        <v>21</v>
      </c>
      <c r="G52" s="14"/>
      <c r="I52" s="2" t="s">
        <v>56</v>
      </c>
      <c r="J52" s="4"/>
    </row>
    <row r="53" spans="1:10" s="2" customFormat="1" ht="26.25" customHeight="1">
      <c r="A53" s="14"/>
      <c r="C53" s="1"/>
      <c r="E53" s="3"/>
      <c r="G53" s="14"/>
      <c r="J53" s="4"/>
    </row>
    <row r="54" spans="1:10" s="2" customFormat="1" ht="26.25" customHeight="1">
      <c r="A54" s="14"/>
      <c r="C54" s="1"/>
      <c r="E54" s="3"/>
      <c r="G54" s="14"/>
      <c r="J54" s="4"/>
    </row>
    <row r="55" spans="1:9" ht="12" customHeight="1">
      <c r="A55" s="2"/>
      <c r="C55" s="2"/>
      <c r="I55" s="6"/>
    </row>
    <row r="56" spans="1:256" s="6" customFormat="1" ht="26.25" customHeight="1">
      <c r="A56" s="9" t="s">
        <v>4</v>
      </c>
      <c r="C56" s="9" t="s">
        <v>5</v>
      </c>
      <c r="E56" s="3" t="s">
        <v>6</v>
      </c>
      <c r="G56" s="10" t="s">
        <v>7</v>
      </c>
      <c r="I56" s="5" t="s">
        <v>8</v>
      </c>
      <c r="IN56" s="4"/>
      <c r="IO56" s="4"/>
      <c r="IP56" s="4"/>
      <c r="IQ56" s="4"/>
      <c r="IR56" s="4"/>
      <c r="IS56" s="4"/>
      <c r="IT56" s="4"/>
      <c r="IU56" s="4"/>
      <c r="IV56" s="4"/>
    </row>
    <row r="57" spans="1:7" ht="12" customHeight="1">
      <c r="A57" s="2"/>
      <c r="C57" s="2"/>
      <c r="G57" s="2"/>
    </row>
    <row r="58" spans="1:10" s="2" customFormat="1" ht="26.25" customHeight="1">
      <c r="A58" s="14">
        <f>A50</f>
        <v>92.69999999999999</v>
      </c>
      <c r="C58" s="1">
        <v>0</v>
      </c>
      <c r="E58" s="3" t="s">
        <v>11</v>
      </c>
      <c r="G58" s="15">
        <v>0.30000000000000004</v>
      </c>
      <c r="I58" s="2" t="s">
        <v>57</v>
      </c>
      <c r="J58" s="4"/>
    </row>
    <row r="59" spans="1:10" s="2" customFormat="1" ht="26.25" customHeight="1">
      <c r="A59" s="14">
        <f>SUM(G58+A58)</f>
        <v>92.99999999999999</v>
      </c>
      <c r="C59" s="1">
        <f>SUM(G58+C58)</f>
        <v>0.30000000000000004</v>
      </c>
      <c r="E59" s="3" t="s">
        <v>9</v>
      </c>
      <c r="G59" s="15">
        <v>5.3</v>
      </c>
      <c r="I59" s="2" t="s">
        <v>58</v>
      </c>
      <c r="J59" s="4"/>
    </row>
    <row r="60" spans="1:10" s="2" customFormat="1" ht="26.25" customHeight="1">
      <c r="A60" s="14">
        <f>SUM(G59+A59)</f>
        <v>98.29999999999998</v>
      </c>
      <c r="C60" s="1">
        <f>SUM(G59+C59)</f>
        <v>5.6</v>
      </c>
      <c r="E60" s="3"/>
      <c r="G60" s="15"/>
      <c r="I60" s="16" t="s">
        <v>59</v>
      </c>
      <c r="J60" s="4"/>
    </row>
    <row r="61" spans="1:10" s="2" customFormat="1" ht="26.25" customHeight="1">
      <c r="A61" s="14">
        <f>SUM(G60+A60)</f>
        <v>98.29999999999998</v>
      </c>
      <c r="C61" s="1">
        <f>SUM(G60+C60)</f>
        <v>5.6</v>
      </c>
      <c r="E61" s="3" t="s">
        <v>11</v>
      </c>
      <c r="G61" s="15">
        <v>1.5</v>
      </c>
      <c r="I61" s="2" t="s">
        <v>60</v>
      </c>
      <c r="J61" s="4"/>
    </row>
    <row r="62" spans="1:10" s="2" customFormat="1" ht="26.25" customHeight="1">
      <c r="A62" s="14">
        <f>SUM(G61+A61)</f>
        <v>99.79999999999998</v>
      </c>
      <c r="C62" s="1">
        <f>SUM(G61+C61)</f>
        <v>7.1</v>
      </c>
      <c r="E62" s="3" t="s">
        <v>11</v>
      </c>
      <c r="G62" s="15">
        <v>1.5</v>
      </c>
      <c r="I62" s="2" t="s">
        <v>61</v>
      </c>
      <c r="J62" s="4"/>
    </row>
    <row r="63" spans="1:10" s="2" customFormat="1" ht="26.25" customHeight="1">
      <c r="A63" s="14">
        <f>SUM(G62+A62)</f>
        <v>101.29999999999998</v>
      </c>
      <c r="C63" s="1">
        <f>SUM(G62+C62)</f>
        <v>8.6</v>
      </c>
      <c r="E63" s="3" t="s">
        <v>62</v>
      </c>
      <c r="G63" s="15">
        <v>0.5</v>
      </c>
      <c r="H63" s="17" t="s">
        <v>63</v>
      </c>
      <c r="I63" s="4"/>
      <c r="J63"/>
    </row>
    <row r="64" spans="1:10" s="2" customFormat="1" ht="26.25" customHeight="1">
      <c r="A64" s="14">
        <f>SUM(G63+A63)</f>
        <v>101.79999999999998</v>
      </c>
      <c r="C64" s="1">
        <f>SUM(G63+C63)</f>
        <v>9.1</v>
      </c>
      <c r="E64" s="3" t="s">
        <v>64</v>
      </c>
      <c r="G64" s="15">
        <v>3.8</v>
      </c>
      <c r="I64" s="2" t="s">
        <v>65</v>
      </c>
      <c r="J64" s="4"/>
    </row>
    <row r="65" spans="1:10" s="2" customFormat="1" ht="26.25" customHeight="1">
      <c r="A65" s="14">
        <f>SUM(G64+A64)</f>
        <v>105.59999999999998</v>
      </c>
      <c r="C65" s="1">
        <f>SUM(G64+C64)</f>
        <v>12.899999999999999</v>
      </c>
      <c r="E65" s="3" t="s">
        <v>9</v>
      </c>
      <c r="G65" s="15">
        <v>6.9</v>
      </c>
      <c r="I65" s="2" t="s">
        <v>66</v>
      </c>
      <c r="J65" s="4"/>
    </row>
    <row r="66" spans="1:10" s="2" customFormat="1" ht="26.25" customHeight="1">
      <c r="A66" s="14">
        <f>SUM(G65+A65)</f>
        <v>112.49999999999999</v>
      </c>
      <c r="C66" s="1">
        <f>SUM(G65+C65)</f>
        <v>19.799999999999997</v>
      </c>
      <c r="E66" s="3"/>
      <c r="G66" s="15"/>
      <c r="I66" s="2" t="s">
        <v>67</v>
      </c>
      <c r="J66" s="4"/>
    </row>
    <row r="67" spans="1:10" s="2" customFormat="1" ht="26.25" customHeight="1">
      <c r="A67" s="14">
        <f>SUM(G66+A66)</f>
        <v>112.49999999999999</v>
      </c>
      <c r="C67" s="1">
        <f>SUM(G66+C66)</f>
        <v>19.799999999999997</v>
      </c>
      <c r="E67" s="3" t="s">
        <v>11</v>
      </c>
      <c r="G67" s="15"/>
      <c r="I67" s="18" t="s">
        <v>68</v>
      </c>
      <c r="J67" s="4"/>
    </row>
    <row r="68" spans="1:10" s="2" customFormat="1" ht="26.25" customHeight="1">
      <c r="A68" s="14"/>
      <c r="C68" s="1"/>
      <c r="E68" s="3" t="s">
        <v>19</v>
      </c>
      <c r="G68" s="15"/>
      <c r="I68" s="2" t="s">
        <v>69</v>
      </c>
      <c r="J68" s="4"/>
    </row>
    <row r="69" spans="1:10" s="2" customFormat="1" ht="26.25" customHeight="1">
      <c r="A69" s="14"/>
      <c r="C69" s="1"/>
      <c r="E69" s="3" t="s">
        <v>21</v>
      </c>
      <c r="G69" s="15"/>
      <c r="I69" s="2" t="s">
        <v>70</v>
      </c>
      <c r="J69" s="4"/>
    </row>
    <row r="70" spans="1:9" ht="12" customHeight="1">
      <c r="A70" s="2"/>
      <c r="C70" s="2"/>
      <c r="I70" s="6"/>
    </row>
    <row r="71" spans="1:256" s="6" customFormat="1" ht="26.25" customHeight="1">
      <c r="A71" s="9" t="s">
        <v>4</v>
      </c>
      <c r="C71" s="9" t="s">
        <v>5</v>
      </c>
      <c r="E71" s="3" t="s">
        <v>6</v>
      </c>
      <c r="G71" s="10" t="s">
        <v>7</v>
      </c>
      <c r="I71" s="5" t="s">
        <v>8</v>
      </c>
      <c r="IN71" s="4"/>
      <c r="IO71" s="4"/>
      <c r="IP71" s="4"/>
      <c r="IQ71" s="4"/>
      <c r="IR71" s="4"/>
      <c r="IS71" s="4"/>
      <c r="IT71" s="4"/>
      <c r="IU71" s="4"/>
      <c r="IV71" s="4"/>
    </row>
    <row r="72" spans="1:7" ht="12" customHeight="1">
      <c r="A72" s="2"/>
      <c r="C72" s="2"/>
      <c r="G72" s="2"/>
    </row>
    <row r="73" spans="1:19" s="2" customFormat="1" ht="24.75" customHeight="1">
      <c r="A73" s="14">
        <f>A67</f>
        <v>112.49999999999999</v>
      </c>
      <c r="C73" s="1">
        <v>0</v>
      </c>
      <c r="E73" s="3" t="s">
        <v>25</v>
      </c>
      <c r="F73" s="19"/>
      <c r="G73" s="20">
        <v>0</v>
      </c>
      <c r="H73" s="19"/>
      <c r="I73" s="19" t="s">
        <v>71</v>
      </c>
      <c r="J73" s="4"/>
      <c r="M73" s="21"/>
      <c r="N73" s="21"/>
      <c r="O73" s="21"/>
      <c r="P73" s="21"/>
      <c r="Q73" s="21"/>
      <c r="R73" s="21"/>
      <c r="S73" s="21"/>
    </row>
    <row r="74" spans="1:19" s="2" customFormat="1" ht="24.75" customHeight="1">
      <c r="A74" s="1">
        <f>SUM(A73+G73)</f>
        <v>112.49999999999999</v>
      </c>
      <c r="B74" s="19"/>
      <c r="C74" s="22">
        <f>SUM(G73+C73)</f>
        <v>0</v>
      </c>
      <c r="E74" s="3" t="s">
        <v>72</v>
      </c>
      <c r="F74" s="19"/>
      <c r="G74" s="20">
        <v>3</v>
      </c>
      <c r="H74" s="19"/>
      <c r="I74" s="19" t="s">
        <v>71</v>
      </c>
      <c r="J74" s="4"/>
      <c r="M74" s="21"/>
      <c r="N74" s="21"/>
      <c r="O74" s="21"/>
      <c r="P74" s="21"/>
      <c r="Q74" s="21"/>
      <c r="R74" s="21"/>
      <c r="S74" s="21"/>
    </row>
    <row r="75" spans="1:19" s="2" customFormat="1" ht="24.75" customHeight="1">
      <c r="A75" s="1">
        <f>SUM(A74+G74)</f>
        <v>115.49999999999999</v>
      </c>
      <c r="B75" s="19"/>
      <c r="C75" s="22">
        <f>SUM(G74+C74)</f>
        <v>3</v>
      </c>
      <c r="E75" s="3" t="s">
        <v>25</v>
      </c>
      <c r="F75" s="19"/>
      <c r="G75" s="20">
        <v>2.1</v>
      </c>
      <c r="H75" s="19"/>
      <c r="I75" s="19" t="s">
        <v>73</v>
      </c>
      <c r="J75" s="4"/>
      <c r="M75" s="21"/>
      <c r="N75" s="21"/>
      <c r="O75" s="21"/>
      <c r="P75" s="21"/>
      <c r="Q75" s="21"/>
      <c r="R75" s="21"/>
      <c r="S75" s="21"/>
    </row>
    <row r="76" spans="1:19" s="2" customFormat="1" ht="24.75" customHeight="1">
      <c r="A76" s="1">
        <f>SUM(A75+G75)</f>
        <v>117.59999999999998</v>
      </c>
      <c r="B76" s="19"/>
      <c r="C76" s="22">
        <f>SUM(G75+C75)</f>
        <v>5.1</v>
      </c>
      <c r="E76" s="3" t="s">
        <v>74</v>
      </c>
      <c r="F76" s="19"/>
      <c r="G76" s="20">
        <v>1.7000000000000002</v>
      </c>
      <c r="H76" s="19"/>
      <c r="I76" s="19" t="s">
        <v>75</v>
      </c>
      <c r="J76" s="4"/>
      <c r="M76" s="21"/>
      <c r="N76" s="21"/>
      <c r="O76" s="21"/>
      <c r="P76" s="21"/>
      <c r="Q76" s="21"/>
      <c r="R76" s="21"/>
      <c r="S76" s="21"/>
    </row>
    <row r="77" spans="2:19" s="2" customFormat="1" ht="24.75" customHeight="1">
      <c r="B77" s="19"/>
      <c r="C77" s="19"/>
      <c r="E77" s="3"/>
      <c r="F77" s="19"/>
      <c r="G77" s="20"/>
      <c r="H77" s="19"/>
      <c r="I77" s="19" t="s">
        <v>76</v>
      </c>
      <c r="J77" s="4"/>
      <c r="M77" s="21"/>
      <c r="N77" s="21"/>
      <c r="O77" s="21"/>
      <c r="P77" s="21"/>
      <c r="Q77" s="21"/>
      <c r="R77" s="21"/>
      <c r="S77" s="21"/>
    </row>
    <row r="78" spans="1:19" s="2" customFormat="1" ht="24.75" customHeight="1">
      <c r="A78" s="1">
        <f>SUM(A76+G76)</f>
        <v>119.29999999999998</v>
      </c>
      <c r="B78" s="19"/>
      <c r="C78" s="22">
        <f>SUM(G76+C76)</f>
        <v>6.8</v>
      </c>
      <c r="E78" s="3" t="s">
        <v>11</v>
      </c>
      <c r="G78" s="15">
        <v>0.5</v>
      </c>
      <c r="I78" s="2" t="s">
        <v>77</v>
      </c>
      <c r="J78" s="4"/>
      <c r="M78" s="21"/>
      <c r="N78" s="21"/>
      <c r="O78" s="21"/>
      <c r="P78" s="21"/>
      <c r="Q78" s="21"/>
      <c r="R78" s="21"/>
      <c r="S78" s="21"/>
    </row>
    <row r="79" spans="1:19" s="2" customFormat="1" ht="24.75" customHeight="1">
      <c r="A79" s="14">
        <f>SUM(+A78+0.2)</f>
        <v>119.49999999999999</v>
      </c>
      <c r="C79" s="1">
        <v>7</v>
      </c>
      <c r="E79" s="23" t="s">
        <v>78</v>
      </c>
      <c r="J79" s="4"/>
      <c r="M79" s="21"/>
      <c r="N79" s="21"/>
      <c r="O79" s="21"/>
      <c r="P79" s="21"/>
      <c r="Q79" s="21"/>
      <c r="R79" s="21"/>
      <c r="S79" s="21"/>
    </row>
    <row r="80" spans="1:19" s="2" customFormat="1" ht="24.75" customHeight="1">
      <c r="A80" s="14">
        <f>SUM(G78+A78)</f>
        <v>119.79999999999998</v>
      </c>
      <c r="C80" s="1">
        <f>SUM(G78+C78)</f>
        <v>7.3</v>
      </c>
      <c r="E80" s="3" t="s">
        <v>25</v>
      </c>
      <c r="F80" s="19"/>
      <c r="G80" s="20">
        <v>0.48</v>
      </c>
      <c r="H80" s="19"/>
      <c r="I80" s="19" t="s">
        <v>79</v>
      </c>
      <c r="J80" s="4"/>
      <c r="M80" s="21"/>
      <c r="N80" s="21"/>
      <c r="O80" s="21"/>
      <c r="P80" s="21"/>
      <c r="Q80" s="21"/>
      <c r="R80" s="21"/>
      <c r="S80" s="21"/>
    </row>
    <row r="81" spans="1:19" s="2" customFormat="1" ht="24.75" customHeight="1">
      <c r="A81" s="1">
        <f>SUM(G80+A80)</f>
        <v>120.27999999999999</v>
      </c>
      <c r="B81" s="19"/>
      <c r="C81" s="22">
        <f>SUM(G80+C80)</f>
        <v>7.779999999999999</v>
      </c>
      <c r="E81" s="3" t="s">
        <v>25</v>
      </c>
      <c r="F81" s="19"/>
      <c r="G81" s="20">
        <v>1.74</v>
      </c>
      <c r="H81" s="19"/>
      <c r="I81" s="19" t="s">
        <v>80</v>
      </c>
      <c r="J81" s="4"/>
      <c r="M81" s="21"/>
      <c r="N81" s="21"/>
      <c r="O81" s="21"/>
      <c r="P81" s="21"/>
      <c r="Q81" s="21"/>
      <c r="R81" s="21"/>
      <c r="S81" s="21"/>
    </row>
    <row r="82" spans="1:19" s="2" customFormat="1" ht="24.75" customHeight="1">
      <c r="A82" s="1">
        <f>SUM(G81+A81)</f>
        <v>122.01999999999998</v>
      </c>
      <c r="B82" s="19"/>
      <c r="C82" s="22">
        <f>SUM(G81+C81)</f>
        <v>9.52</v>
      </c>
      <c r="E82" s="3" t="s">
        <v>81</v>
      </c>
      <c r="F82" s="19"/>
      <c r="G82" s="20">
        <v>0.33</v>
      </c>
      <c r="H82" s="19"/>
      <c r="I82" s="19" t="s">
        <v>82</v>
      </c>
      <c r="J82" s="4"/>
      <c r="M82" s="21"/>
      <c r="N82" s="21"/>
      <c r="O82" s="21"/>
      <c r="P82" s="21"/>
      <c r="Q82" s="21"/>
      <c r="R82" s="21"/>
      <c r="S82" s="21"/>
    </row>
    <row r="83" spans="1:19" s="2" customFormat="1" ht="24.75" customHeight="1">
      <c r="A83" s="1">
        <f>SUM(G82+A82)</f>
        <v>122.34999999999998</v>
      </c>
      <c r="B83" s="19"/>
      <c r="C83" s="22">
        <f>SUM(G82+C82)</f>
        <v>9.85</v>
      </c>
      <c r="E83" s="3" t="s">
        <v>81</v>
      </c>
      <c r="F83" s="19"/>
      <c r="G83" s="20">
        <v>0.30000000000000004</v>
      </c>
      <c r="H83" s="19"/>
      <c r="I83" s="19" t="s">
        <v>82</v>
      </c>
      <c r="J83" s="4"/>
      <c r="M83" s="21"/>
      <c r="N83" s="21"/>
      <c r="O83" s="21"/>
      <c r="P83" s="21"/>
      <c r="Q83" s="21"/>
      <c r="R83" s="21"/>
      <c r="S83" s="21"/>
    </row>
    <row r="84" spans="1:19" s="2" customFormat="1" ht="24.75" customHeight="1">
      <c r="A84" s="1">
        <f>SUM(G83+A83)</f>
        <v>122.64999999999998</v>
      </c>
      <c r="B84" s="19"/>
      <c r="C84" s="22">
        <f>SUM(G83+C83)</f>
        <v>10.15</v>
      </c>
      <c r="E84" s="3" t="s">
        <v>83</v>
      </c>
      <c r="F84" s="19"/>
      <c r="G84" s="24">
        <v>1.83</v>
      </c>
      <c r="H84" s="19"/>
      <c r="I84" s="19" t="s">
        <v>82</v>
      </c>
      <c r="J84" s="4"/>
      <c r="M84" s="21"/>
      <c r="N84" s="21"/>
      <c r="O84" s="21"/>
      <c r="P84" s="21"/>
      <c r="Q84" s="21"/>
      <c r="R84" s="21"/>
      <c r="S84" s="21"/>
    </row>
    <row r="85" spans="1:19" s="2" customFormat="1" ht="24.75" customHeight="1">
      <c r="A85" s="1"/>
      <c r="B85" s="19"/>
      <c r="C85" s="22"/>
      <c r="E85" s="3"/>
      <c r="F85" s="19"/>
      <c r="G85" s="24"/>
      <c r="H85" s="19"/>
      <c r="I85" s="19"/>
      <c r="J85" s="4"/>
      <c r="M85" s="21"/>
      <c r="N85" s="21"/>
      <c r="O85" s="21"/>
      <c r="P85" s="21"/>
      <c r="Q85" s="21"/>
      <c r="R85" s="21"/>
      <c r="S85" s="21"/>
    </row>
    <row r="86" spans="1:19" s="2" customFormat="1" ht="24.75" customHeight="1">
      <c r="A86" s="1">
        <f>SUM(G84+A84)</f>
        <v>124.47999999999998</v>
      </c>
      <c r="B86" s="19"/>
      <c r="C86" s="22">
        <f>SUM(G84+C84)</f>
        <v>11.98</v>
      </c>
      <c r="E86" s="3" t="s">
        <v>9</v>
      </c>
      <c r="G86" s="15">
        <v>2.6</v>
      </c>
      <c r="I86" s="2" t="s">
        <v>84</v>
      </c>
      <c r="J86" s="4"/>
      <c r="M86" s="21"/>
      <c r="N86" s="21"/>
      <c r="O86" s="21"/>
      <c r="P86" s="21"/>
      <c r="Q86" s="21"/>
      <c r="R86" s="21"/>
      <c r="S86" s="21"/>
    </row>
    <row r="87" spans="1:19" s="2" customFormat="1" ht="24.75" customHeight="1">
      <c r="A87" s="14">
        <f>SUM(A86+G86)</f>
        <v>127.07999999999997</v>
      </c>
      <c r="C87" s="1">
        <f>SUM(G86+C86)</f>
        <v>14.58</v>
      </c>
      <c r="E87" s="3" t="s">
        <v>9</v>
      </c>
      <c r="G87" s="15">
        <v>0.5</v>
      </c>
      <c r="I87" s="2" t="s">
        <v>85</v>
      </c>
      <c r="J87" s="4"/>
      <c r="M87" s="21"/>
      <c r="N87" s="21"/>
      <c r="O87" s="21"/>
      <c r="P87" s="21"/>
      <c r="Q87" s="21"/>
      <c r="R87" s="21"/>
      <c r="S87" s="21"/>
    </row>
    <row r="88" spans="1:19" s="2" customFormat="1" ht="24.75" customHeight="1">
      <c r="A88" s="14">
        <f>SUM(A87+G87)</f>
        <v>127.57999999999997</v>
      </c>
      <c r="C88" s="1">
        <f>SUM(G87+C87)</f>
        <v>15.08</v>
      </c>
      <c r="E88" s="3" t="s">
        <v>9</v>
      </c>
      <c r="G88" s="15">
        <v>0.1</v>
      </c>
      <c r="I88" s="2" t="s">
        <v>57</v>
      </c>
      <c r="J88" s="4"/>
      <c r="M88" s="21"/>
      <c r="N88" s="21"/>
      <c r="O88" s="21"/>
      <c r="P88" s="21"/>
      <c r="Q88" s="21"/>
      <c r="R88" s="21"/>
      <c r="S88" s="21"/>
    </row>
    <row r="89" spans="1:19" s="2" customFormat="1" ht="24.75" customHeight="1">
      <c r="A89" s="14">
        <f>SUM(A88+G88)</f>
        <v>127.67999999999996</v>
      </c>
      <c r="C89" s="1">
        <f>SUM(G88+C88)</f>
        <v>15.18</v>
      </c>
      <c r="E89" s="3" t="s">
        <v>11</v>
      </c>
      <c r="G89" s="15">
        <v>0.2</v>
      </c>
      <c r="I89" s="2" t="s">
        <v>86</v>
      </c>
      <c r="J89" s="4"/>
      <c r="M89" s="21"/>
      <c r="N89" s="21"/>
      <c r="O89" s="21"/>
      <c r="P89" s="21"/>
      <c r="Q89" s="21"/>
      <c r="R89" s="21"/>
      <c r="S89" s="21"/>
    </row>
    <row r="90" spans="1:10" s="2" customFormat="1" ht="24.75" customHeight="1">
      <c r="A90" s="14">
        <f>SUM(A89+G89)</f>
        <v>127.87999999999997</v>
      </c>
      <c r="C90" s="1">
        <f>SUM(G89+C89)</f>
        <v>15.379999999999999</v>
      </c>
      <c r="E90" s="3" t="s">
        <v>11</v>
      </c>
      <c r="G90" s="15">
        <v>0.6</v>
      </c>
      <c r="I90" s="2" t="s">
        <v>87</v>
      </c>
      <c r="J90" s="4"/>
    </row>
    <row r="91" spans="1:10" s="2" customFormat="1" ht="24.75" customHeight="1">
      <c r="A91" s="14"/>
      <c r="C91" s="1"/>
      <c r="D91" s="2" t="s">
        <v>88</v>
      </c>
      <c r="E91" s="3"/>
      <c r="G91" s="15"/>
      <c r="J91" s="4"/>
    </row>
    <row r="92" spans="1:10" s="2" customFormat="1" ht="24.75" customHeight="1">
      <c r="A92" s="14">
        <f>SUM(A90+G90)</f>
        <v>128.47999999999996</v>
      </c>
      <c r="C92" s="1">
        <f>SUM(G90+C90)</f>
        <v>15.979999999999999</v>
      </c>
      <c r="E92" s="3" t="s">
        <v>9</v>
      </c>
      <c r="G92" s="15">
        <v>4.1</v>
      </c>
      <c r="I92" s="2" t="s">
        <v>89</v>
      </c>
      <c r="J92" s="4"/>
    </row>
    <row r="93" spans="1:10" s="2" customFormat="1" ht="24.75" customHeight="1">
      <c r="A93" s="14">
        <f>SUM(A92+G92)</f>
        <v>132.57999999999996</v>
      </c>
      <c r="C93" s="1">
        <f>SUM(G92+C92)</f>
        <v>20.08</v>
      </c>
      <c r="E93" s="3" t="s">
        <v>9</v>
      </c>
      <c r="F93" s="25" t="s">
        <v>90</v>
      </c>
      <c r="G93"/>
      <c r="H93"/>
      <c r="I93"/>
      <c r="J93" s="4"/>
    </row>
    <row r="94" spans="1:21" s="2" customFormat="1" ht="24.75" customHeight="1">
      <c r="A94" s="14">
        <f>SUM(A93+F93)</f>
        <v>132.57999999999996</v>
      </c>
      <c r="C94" s="1">
        <f>SUM(F93+C93)</f>
        <v>20.08</v>
      </c>
      <c r="E94" s="3" t="s">
        <v>11</v>
      </c>
      <c r="F94" s="6"/>
      <c r="G94" s="26"/>
      <c r="H94" s="6"/>
      <c r="I94" s="5" t="s">
        <v>91</v>
      </c>
      <c r="J94" s="4"/>
      <c r="M94" s="27"/>
      <c r="N94" s="17"/>
      <c r="O94" s="27"/>
      <c r="P94" s="28"/>
      <c r="Q94" s="29"/>
      <c r="R94" s="17"/>
      <c r="S94" s="27"/>
      <c r="T94" s="17"/>
      <c r="U94" s="17"/>
    </row>
    <row r="95" spans="1:21" s="2" customFormat="1" ht="24.75" customHeight="1">
      <c r="A95" s="14"/>
      <c r="C95" s="1"/>
      <c r="E95" s="3" t="s">
        <v>19</v>
      </c>
      <c r="G95" s="15"/>
      <c r="I95" s="2" t="s">
        <v>92</v>
      </c>
      <c r="J95" s="4"/>
      <c r="M95" s="27"/>
      <c r="N95" s="17"/>
      <c r="O95" s="27"/>
      <c r="P95" s="17"/>
      <c r="Q95" s="29"/>
      <c r="R95" s="17"/>
      <c r="S95" s="27"/>
      <c r="T95" s="17"/>
      <c r="U95" s="17"/>
    </row>
    <row r="96" spans="1:21" s="2" customFormat="1" ht="24.75" customHeight="1">
      <c r="A96" s="14"/>
      <c r="C96" s="1"/>
      <c r="E96" s="3" t="s">
        <v>21</v>
      </c>
      <c r="G96" s="15"/>
      <c r="I96" s="2" t="s">
        <v>93</v>
      </c>
      <c r="J96" s="4"/>
      <c r="M96" s="27"/>
      <c r="N96" s="17"/>
      <c r="O96" s="27"/>
      <c r="P96" s="17"/>
      <c r="Q96" s="29"/>
      <c r="R96" s="17"/>
      <c r="S96" s="27"/>
      <c r="T96" s="17"/>
      <c r="U96" s="17"/>
    </row>
    <row r="97" spans="1:9" ht="12" customHeight="1">
      <c r="A97" s="2"/>
      <c r="C97" s="2"/>
      <c r="I97" s="6"/>
    </row>
    <row r="98" spans="1:256" s="6" customFormat="1" ht="26.25" customHeight="1">
      <c r="A98" s="9" t="s">
        <v>4</v>
      </c>
      <c r="C98" s="9" t="s">
        <v>5</v>
      </c>
      <c r="E98" s="3" t="s">
        <v>6</v>
      </c>
      <c r="G98" s="10" t="s">
        <v>7</v>
      </c>
      <c r="I98" s="5" t="s">
        <v>8</v>
      </c>
      <c r="IN98" s="4"/>
      <c r="IO98" s="4"/>
      <c r="IP98" s="4"/>
      <c r="IQ98" s="4"/>
      <c r="IR98" s="4"/>
      <c r="IS98" s="4"/>
      <c r="IT98" s="4"/>
      <c r="IU98" s="4"/>
      <c r="IV98" s="4"/>
    </row>
    <row r="99" spans="1:7" ht="12" customHeight="1">
      <c r="A99" s="2"/>
      <c r="C99" s="2"/>
      <c r="G99" s="2"/>
    </row>
    <row r="100" spans="1:21" s="2" customFormat="1" ht="24.75" customHeight="1">
      <c r="A100" s="14">
        <f>A94</f>
        <v>132.57999999999996</v>
      </c>
      <c r="C100" s="1">
        <v>0</v>
      </c>
      <c r="E100" s="3" t="s">
        <v>9</v>
      </c>
      <c r="G100" s="15">
        <v>22</v>
      </c>
      <c r="I100" s="2" t="s">
        <v>94</v>
      </c>
      <c r="J100" s="4"/>
      <c r="M100" s="27"/>
      <c r="N100" s="17"/>
      <c r="O100" s="27"/>
      <c r="P100" s="25"/>
      <c r="Q100" s="29"/>
      <c r="R100" s="17"/>
      <c r="S100" s="27"/>
      <c r="T100" s="17"/>
      <c r="U100" s="17"/>
    </row>
    <row r="101" spans="1:21" s="2" customFormat="1" ht="24.75" customHeight="1">
      <c r="A101" s="14">
        <f>SUM(A100+G100)</f>
        <v>154.57999999999996</v>
      </c>
      <c r="C101" s="1">
        <v>22</v>
      </c>
      <c r="E101" s="3" t="s">
        <v>9</v>
      </c>
      <c r="G101" s="15">
        <v>2</v>
      </c>
      <c r="I101" s="2" t="s">
        <v>95</v>
      </c>
      <c r="J101" s="4"/>
      <c r="M101" s="27"/>
      <c r="N101" s="17"/>
      <c r="O101" s="27"/>
      <c r="P101" s="17"/>
      <c r="Q101" s="29"/>
      <c r="R101" s="17"/>
      <c r="S101" s="27"/>
      <c r="T101" s="17"/>
      <c r="U101" s="17"/>
    </row>
    <row r="102" spans="1:21" s="2" customFormat="1" ht="24.75" customHeight="1">
      <c r="A102" s="14">
        <f>SUM(A101+G101)</f>
        <v>156.57999999999996</v>
      </c>
      <c r="C102" s="1">
        <v>24</v>
      </c>
      <c r="E102" s="30" t="s">
        <v>96</v>
      </c>
      <c r="I102" s="2" t="s">
        <v>97</v>
      </c>
      <c r="J102" s="4"/>
      <c r="M102" s="27"/>
      <c r="N102" s="17"/>
      <c r="O102" s="27"/>
      <c r="P102" s="17"/>
      <c r="Q102" s="29"/>
      <c r="R102" s="17"/>
      <c r="S102" s="27"/>
      <c r="T102" s="17"/>
      <c r="U102" s="17"/>
    </row>
    <row r="103" spans="1:21" s="2" customFormat="1" ht="24.75" customHeight="1">
      <c r="A103" s="14"/>
      <c r="C103" s="1"/>
      <c r="E103" s="3" t="s">
        <v>21</v>
      </c>
      <c r="G103" s="26"/>
      <c r="I103" s="2" t="s">
        <v>98</v>
      </c>
      <c r="J103" s="4"/>
      <c r="M103" s="27"/>
      <c r="N103" s="17"/>
      <c r="O103" s="27"/>
      <c r="P103" s="17"/>
      <c r="Q103" s="29"/>
      <c r="R103" s="17"/>
      <c r="S103" s="27"/>
      <c r="T103" s="17"/>
      <c r="U103" s="17"/>
    </row>
    <row r="104" spans="1:21" s="2" customFormat="1" ht="24.75" customHeight="1">
      <c r="A104" s="14"/>
      <c r="C104" s="1"/>
      <c r="E104" s="3"/>
      <c r="G104" s="26"/>
      <c r="I104" s="2" t="s">
        <v>99</v>
      </c>
      <c r="J104" s="4"/>
      <c r="M104" s="27"/>
      <c r="N104" s="17"/>
      <c r="O104" s="27"/>
      <c r="P104" s="17"/>
      <c r="Q104" s="29"/>
      <c r="R104" s="17"/>
      <c r="S104" s="27"/>
      <c r="T104" s="17"/>
      <c r="U104" s="17"/>
    </row>
    <row r="105" spans="1:21" s="2" customFormat="1" ht="24.75" customHeight="1">
      <c r="A105" s="14"/>
      <c r="C105" s="1"/>
      <c r="E105" s="3"/>
      <c r="G105" s="26"/>
      <c r="I105" s="2" t="s">
        <v>100</v>
      </c>
      <c r="J105" s="4"/>
      <c r="M105" s="27"/>
      <c r="N105" s="17"/>
      <c r="O105" s="27"/>
      <c r="P105" s="17"/>
      <c r="Q105" s="29"/>
      <c r="R105" s="17"/>
      <c r="S105" s="27"/>
      <c r="T105" s="17"/>
      <c r="U105" s="17"/>
    </row>
    <row r="106" spans="1:21" s="2" customFormat="1" ht="24.75" customHeight="1">
      <c r="A106" s="14"/>
      <c r="C106" s="1"/>
      <c r="E106" s="3"/>
      <c r="G106" s="26"/>
      <c r="J106" s="4"/>
      <c r="M106" s="27"/>
      <c r="N106" s="17"/>
      <c r="O106" s="27"/>
      <c r="P106" s="17"/>
      <c r="Q106" s="29"/>
      <c r="R106" s="17"/>
      <c r="S106" s="27"/>
      <c r="T106" s="17"/>
      <c r="U106" s="17"/>
    </row>
    <row r="107" spans="1:21" s="2" customFormat="1" ht="24.75" customHeight="1">
      <c r="A107" s="23" t="s">
        <v>101</v>
      </c>
      <c r="C107" s="1"/>
      <c r="E107" s="3"/>
      <c r="G107" s="15"/>
      <c r="J107" s="4"/>
      <c r="M107" s="31"/>
      <c r="N107" s="32"/>
      <c r="O107" s="31"/>
      <c r="P107" s="32"/>
      <c r="Q107" s="33"/>
      <c r="R107" s="32"/>
      <c r="S107" s="31"/>
      <c r="T107" s="32"/>
      <c r="U107" s="32"/>
    </row>
    <row r="108" spans="1:9" ht="12" customHeight="1">
      <c r="A108" s="2"/>
      <c r="C108" s="2"/>
      <c r="I108" s="6"/>
    </row>
    <row r="109" spans="1:256" s="6" customFormat="1" ht="26.25" customHeight="1">
      <c r="A109" s="9" t="s">
        <v>4</v>
      </c>
      <c r="C109" s="9" t="s">
        <v>5</v>
      </c>
      <c r="E109" s="3" t="s">
        <v>6</v>
      </c>
      <c r="G109" s="10" t="s">
        <v>7</v>
      </c>
      <c r="I109" s="5" t="s">
        <v>8</v>
      </c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7" ht="12" customHeight="1">
      <c r="A110" s="2"/>
      <c r="C110" s="2"/>
      <c r="G110" s="2"/>
    </row>
    <row r="111" spans="1:10" s="2" customFormat="1" ht="24.75" customHeight="1">
      <c r="A111" s="14">
        <f>A102</f>
        <v>156.57999999999996</v>
      </c>
      <c r="C111" s="1">
        <v>0</v>
      </c>
      <c r="E111" s="3" t="s">
        <v>9</v>
      </c>
      <c r="G111" s="15">
        <v>0.5</v>
      </c>
      <c r="I111" s="2" t="s">
        <v>102</v>
      </c>
      <c r="J111" s="4"/>
    </row>
    <row r="112" spans="1:10" s="2" customFormat="1" ht="24.75" customHeight="1">
      <c r="A112" s="14">
        <f>SUM(G111+A111)</f>
        <v>157.07999999999996</v>
      </c>
      <c r="C112" s="1">
        <f>SUM(G111+C111)</f>
        <v>0.5</v>
      </c>
      <c r="E112" s="3" t="s">
        <v>11</v>
      </c>
      <c r="G112" s="14">
        <v>5.4</v>
      </c>
      <c r="I112" s="2" t="s">
        <v>103</v>
      </c>
      <c r="J112" s="4"/>
    </row>
    <row r="113" spans="1:10" s="2" customFormat="1" ht="24.75" customHeight="1">
      <c r="A113" s="14">
        <f>SUM(G112+A112)</f>
        <v>162.47999999999996</v>
      </c>
      <c r="C113" s="1">
        <f>SUM(G112+C112)</f>
        <v>5.9</v>
      </c>
      <c r="D113"/>
      <c r="E113" s="3" t="s">
        <v>11</v>
      </c>
      <c r="G113" s="14">
        <v>1.9</v>
      </c>
      <c r="I113" s="2" t="s">
        <v>104</v>
      </c>
      <c r="J113" s="4"/>
    </row>
    <row r="114" spans="1:10" s="2" customFormat="1" ht="24.75" customHeight="1">
      <c r="A114" s="14">
        <f>SUM(G113+A113)</f>
        <v>164.37999999999997</v>
      </c>
      <c r="C114" s="1">
        <f>SUM(G113+C113)</f>
        <v>7.800000000000001</v>
      </c>
      <c r="E114" s="3" t="s">
        <v>105</v>
      </c>
      <c r="G114" s="14">
        <v>8.1</v>
      </c>
      <c r="I114" s="2" t="s">
        <v>106</v>
      </c>
      <c r="J114" s="4"/>
    </row>
    <row r="115" spans="1:10" s="2" customFormat="1" ht="24.75" customHeight="1">
      <c r="A115" s="14">
        <f>SUM(G114+A114)</f>
        <v>172.47999999999996</v>
      </c>
      <c r="C115" s="1">
        <f>SUM(G114+C114)</f>
        <v>15.9</v>
      </c>
      <c r="E115" s="3" t="s">
        <v>11</v>
      </c>
      <c r="G115" s="14">
        <v>5.8</v>
      </c>
      <c r="I115" s="2" t="s">
        <v>107</v>
      </c>
      <c r="J115" s="4"/>
    </row>
    <row r="116" spans="1:10" s="2" customFormat="1" ht="24.75" customHeight="1">
      <c r="A116" s="14"/>
      <c r="C116" s="1"/>
      <c r="E116" s="3" t="s">
        <v>108</v>
      </c>
      <c r="G116" s="14">
        <v>0</v>
      </c>
      <c r="I116" s="2" t="s">
        <v>109</v>
      </c>
      <c r="J116" s="4"/>
    </row>
    <row r="117" spans="1:10" s="2" customFormat="1" ht="24.75" customHeight="1">
      <c r="A117" s="14">
        <f>SUM(G115+A115)</f>
        <v>178.27999999999997</v>
      </c>
      <c r="C117" s="1">
        <f>SUM(G115+C115)</f>
        <v>21.7</v>
      </c>
      <c r="E117" s="3" t="s">
        <v>96</v>
      </c>
      <c r="G117" s="14"/>
      <c r="I117" s="2" t="s">
        <v>110</v>
      </c>
      <c r="J117" s="4"/>
    </row>
    <row r="118" spans="1:10" s="2" customFormat="1" ht="24.75" customHeight="1">
      <c r="A118" s="14"/>
      <c r="C118" s="1"/>
      <c r="E118" s="3" t="s">
        <v>21</v>
      </c>
      <c r="G118" s="14"/>
      <c r="I118" s="2" t="s">
        <v>111</v>
      </c>
      <c r="J118" s="4"/>
    </row>
    <row r="119" spans="1:10" s="2" customFormat="1" ht="24.75" customHeight="1">
      <c r="A119" s="14"/>
      <c r="C119" s="1"/>
      <c r="E119" s="3"/>
      <c r="G119" s="14"/>
      <c r="I119" s="2" t="s">
        <v>112</v>
      </c>
      <c r="J119" s="4"/>
    </row>
    <row r="120" spans="1:10" s="2" customFormat="1" ht="24.75" customHeight="1">
      <c r="A120" s="14"/>
      <c r="C120" s="1"/>
      <c r="E120" s="3"/>
      <c r="G120" s="14"/>
      <c r="J120" s="4"/>
    </row>
    <row r="121" spans="1:9" ht="12" customHeight="1">
      <c r="A121" s="2"/>
      <c r="C121" s="2"/>
      <c r="I121" s="6"/>
    </row>
    <row r="122" spans="1:256" s="6" customFormat="1" ht="26.25" customHeight="1">
      <c r="A122" s="9" t="s">
        <v>4</v>
      </c>
      <c r="C122" s="9" t="s">
        <v>5</v>
      </c>
      <c r="E122" s="3" t="s">
        <v>6</v>
      </c>
      <c r="G122" s="10" t="s">
        <v>7</v>
      </c>
      <c r="I122" s="5" t="s">
        <v>8</v>
      </c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7" ht="12" customHeight="1">
      <c r="A123" s="2"/>
      <c r="C123" s="2"/>
      <c r="G123" s="2"/>
    </row>
    <row r="124" spans="1:10" s="2" customFormat="1" ht="24.75" customHeight="1">
      <c r="A124" s="14">
        <f>A117</f>
        <v>178.27999999999997</v>
      </c>
      <c r="C124" s="1">
        <v>0</v>
      </c>
      <c r="E124" s="3" t="s">
        <v>64</v>
      </c>
      <c r="G124" s="14">
        <v>4.5</v>
      </c>
      <c r="I124" s="2" t="s">
        <v>109</v>
      </c>
      <c r="J124" s="4"/>
    </row>
    <row r="125" spans="1:10" s="2" customFormat="1" ht="24.75" customHeight="1">
      <c r="A125" s="14">
        <f>SUM(G124+A124)</f>
        <v>182.77999999999997</v>
      </c>
      <c r="C125" s="1">
        <f>SUM(G124+C124)</f>
        <v>4.5</v>
      </c>
      <c r="E125" s="3" t="s">
        <v>11</v>
      </c>
      <c r="G125" s="14">
        <v>0.8</v>
      </c>
      <c r="I125" s="2" t="s">
        <v>113</v>
      </c>
      <c r="J125" s="4"/>
    </row>
    <row r="126" spans="1:9" ht="26.25" customHeight="1">
      <c r="A126" s="14">
        <f>SUM(G125+A125)</f>
        <v>183.57999999999998</v>
      </c>
      <c r="C126" s="1">
        <f>SUM(G125+C125)</f>
        <v>5.3</v>
      </c>
      <c r="E126" s="3" t="s">
        <v>114</v>
      </c>
      <c r="G126" s="1">
        <v>13.3</v>
      </c>
      <c r="I126" s="2" t="s">
        <v>42</v>
      </c>
    </row>
    <row r="127" spans="1:9" ht="26.25" customHeight="1">
      <c r="A127" s="14">
        <f>SUM(G126+A126)</f>
        <v>196.88</v>
      </c>
      <c r="C127" s="1">
        <f>SUM(G126+C126)</f>
        <v>18.6</v>
      </c>
      <c r="E127" s="3" t="s">
        <v>9</v>
      </c>
      <c r="G127" s="1">
        <v>8.3</v>
      </c>
      <c r="I127" s="2" t="s">
        <v>115</v>
      </c>
    </row>
    <row r="128" spans="1:9" ht="26.25" customHeight="1">
      <c r="A128" s="14">
        <f>SUM(G127+A127)</f>
        <v>205.18</v>
      </c>
      <c r="C128" s="1">
        <f>SUM(G127+C127)</f>
        <v>26.900000000000002</v>
      </c>
      <c r="E128" s="3" t="s">
        <v>11</v>
      </c>
      <c r="G128" s="1">
        <v>0.7</v>
      </c>
      <c r="I128" s="2" t="s">
        <v>116</v>
      </c>
    </row>
    <row r="129" ht="26.25" customHeight="1">
      <c r="I129" s="2" t="s">
        <v>117</v>
      </c>
    </row>
    <row r="130" spans="1:9" ht="26.25" customHeight="1">
      <c r="A130" s="1">
        <f>SUM(A128+G128)</f>
        <v>205.88</v>
      </c>
      <c r="C130" s="1">
        <f>SUM(C128+G128)</f>
        <v>27.6</v>
      </c>
      <c r="E130" s="3" t="s">
        <v>11</v>
      </c>
      <c r="G130" s="1">
        <v>7.1</v>
      </c>
      <c r="I130" s="2" t="s">
        <v>118</v>
      </c>
    </row>
    <row r="131" ht="26.25" customHeight="1">
      <c r="I131" s="2" t="s">
        <v>117</v>
      </c>
    </row>
    <row r="132" ht="26.25" customHeight="1">
      <c r="I132" s="2" t="s">
        <v>117</v>
      </c>
    </row>
    <row r="133" spans="1:9" ht="26.25" customHeight="1">
      <c r="A133" s="1">
        <f>SUM(A130+G130)</f>
        <v>212.98</v>
      </c>
      <c r="C133" s="1">
        <f>SUM(G130+C130)</f>
        <v>34.7</v>
      </c>
      <c r="E133" s="3" t="s">
        <v>9</v>
      </c>
      <c r="G133" s="1">
        <v>0.1</v>
      </c>
      <c r="I133" s="2" t="s">
        <v>119</v>
      </c>
    </row>
    <row r="134" spans="1:9" ht="26.25" customHeight="1">
      <c r="A134" s="1">
        <f>SUM(A133+G133)</f>
        <v>213.07999999999998</v>
      </c>
      <c r="C134" s="1">
        <f>SUM(C133+G133)</f>
        <v>34.800000000000004</v>
      </c>
      <c r="E134" s="3" t="s">
        <v>11</v>
      </c>
      <c r="G134" s="1">
        <v>2</v>
      </c>
      <c r="I134" s="2" t="s">
        <v>120</v>
      </c>
    </row>
    <row r="135" spans="1:9" ht="26.25" customHeight="1">
      <c r="A135" s="1">
        <f>SUM(A134+G134)</f>
        <v>215.07999999999998</v>
      </c>
      <c r="C135" s="1">
        <f>SUM(C134+G134)</f>
        <v>36.800000000000004</v>
      </c>
      <c r="E135" s="3" t="s">
        <v>9</v>
      </c>
      <c r="G135" s="1">
        <v>0.30000000000000004</v>
      </c>
      <c r="I135" s="2" t="s">
        <v>121</v>
      </c>
    </row>
    <row r="136" spans="1:9" ht="26.25" customHeight="1">
      <c r="A136" s="1">
        <f>SUM(A135+G135)</f>
        <v>215.38</v>
      </c>
      <c r="C136" s="1">
        <f>SUM(C135+G135)</f>
        <v>37.1</v>
      </c>
      <c r="E136" s="3" t="s">
        <v>11</v>
      </c>
      <c r="G136" s="1">
        <v>0</v>
      </c>
      <c r="I136" s="2" t="s">
        <v>18</v>
      </c>
    </row>
    <row r="137" spans="5:9" ht="26.25" customHeight="1">
      <c r="E137" s="3" t="s">
        <v>19</v>
      </c>
      <c r="I137" s="2" t="s">
        <v>122</v>
      </c>
    </row>
    <row r="138" spans="5:9" ht="26.25" customHeight="1">
      <c r="E138" s="3" t="s">
        <v>21</v>
      </c>
      <c r="I138" s="2" t="s">
        <v>123</v>
      </c>
    </row>
    <row r="140" spans="1:9" ht="12" customHeight="1">
      <c r="A140" s="2"/>
      <c r="C140" s="2"/>
      <c r="I140" s="6"/>
    </row>
    <row r="141" spans="1:256" s="6" customFormat="1" ht="26.25" customHeight="1">
      <c r="A141" s="9" t="s">
        <v>4</v>
      </c>
      <c r="C141" s="9" t="s">
        <v>5</v>
      </c>
      <c r="E141" s="3" t="s">
        <v>6</v>
      </c>
      <c r="G141" s="10" t="s">
        <v>7</v>
      </c>
      <c r="I141" s="5" t="s">
        <v>8</v>
      </c>
      <c r="J141" s="2"/>
      <c r="K141" s="2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7" ht="12" customHeight="1">
      <c r="A142" s="2"/>
      <c r="C142" s="2"/>
      <c r="G142" s="2"/>
    </row>
    <row r="143" spans="1:9" s="2" customFormat="1" ht="26.25" customHeight="1">
      <c r="A143" s="1">
        <f>A136</f>
        <v>215.38</v>
      </c>
      <c r="C143" s="1">
        <v>0</v>
      </c>
      <c r="E143" s="3" t="s">
        <v>11</v>
      </c>
      <c r="G143" s="11">
        <v>0.2</v>
      </c>
      <c r="I143" s="2" t="s">
        <v>17</v>
      </c>
    </row>
    <row r="144" spans="1:9" s="2" customFormat="1" ht="26.25" customHeight="1">
      <c r="A144" s="1">
        <f>SUM(G143+A143)</f>
        <v>215.57999999999998</v>
      </c>
      <c r="C144" s="1">
        <f>SUM(G143+C143)</f>
        <v>0.2</v>
      </c>
      <c r="E144" s="3" t="s">
        <v>9</v>
      </c>
      <c r="G144" s="1">
        <v>1.3</v>
      </c>
      <c r="I144" s="2" t="s">
        <v>16</v>
      </c>
    </row>
    <row r="145" spans="1:9" s="2" customFormat="1" ht="26.25" customHeight="1">
      <c r="A145" s="1">
        <f>SUM(G144+A144)</f>
        <v>216.88</v>
      </c>
      <c r="C145" s="1">
        <f>SUM(G144+C144)</f>
        <v>1.5</v>
      </c>
      <c r="E145" s="3" t="s">
        <v>11</v>
      </c>
      <c r="G145" s="1">
        <v>17.7</v>
      </c>
      <c r="I145" s="2" t="s">
        <v>15</v>
      </c>
    </row>
    <row r="146" spans="1:256" s="2" customFormat="1" ht="26.25" customHeight="1">
      <c r="A146" s="1">
        <f>SUM(G145+A145)</f>
        <v>234.57999999999998</v>
      </c>
      <c r="C146" s="1">
        <f>SUM(G145+C145)</f>
        <v>19.2</v>
      </c>
      <c r="E146" s="3" t="s">
        <v>9</v>
      </c>
      <c r="G146" s="14">
        <v>1.2</v>
      </c>
      <c r="I146" s="2" t="s">
        <v>12</v>
      </c>
      <c r="IV146" s="4"/>
    </row>
    <row r="147" spans="1:256" s="2" customFormat="1" ht="26.25" customHeight="1">
      <c r="A147" s="1">
        <f>SUM(G146+A146)</f>
        <v>235.77999999999997</v>
      </c>
      <c r="C147" s="1">
        <f>SUM(G146+C146)</f>
        <v>20.4</v>
      </c>
      <c r="E147" s="3" t="s">
        <v>11</v>
      </c>
      <c r="G147" s="14"/>
      <c r="I147" s="2" t="s">
        <v>124</v>
      </c>
      <c r="IV147" s="4"/>
    </row>
    <row r="148" spans="1:256" s="2" customFormat="1" ht="26.25" customHeight="1">
      <c r="A148" s="14"/>
      <c r="C148" s="14"/>
      <c r="E148" s="3" t="s">
        <v>19</v>
      </c>
      <c r="G148" s="14"/>
      <c r="I148" s="2" t="s">
        <v>125</v>
      </c>
      <c r="IV148" s="4"/>
    </row>
    <row r="149" spans="1:256" s="2" customFormat="1" ht="26.25" customHeight="1">
      <c r="A149" s="14"/>
      <c r="C149" s="14"/>
      <c r="E149" s="3" t="s">
        <v>21</v>
      </c>
      <c r="G149" s="14"/>
      <c r="I149" s="2" t="s">
        <v>126</v>
      </c>
      <c r="IV149" s="4"/>
    </row>
    <row r="150" spans="1:256" s="2" customFormat="1" ht="26.25" customHeight="1">
      <c r="A150" s="14"/>
      <c r="C150" s="14"/>
      <c r="E150" s="3"/>
      <c r="G150" s="14"/>
      <c r="IV150" s="4"/>
    </row>
    <row r="151" spans="1:256" s="2" customFormat="1" ht="26.25" customHeight="1">
      <c r="A151" s="14"/>
      <c r="C151" s="14"/>
      <c r="E151" s="3"/>
      <c r="G151" s="14"/>
      <c r="IV151" s="4"/>
    </row>
    <row r="152" spans="1:9" ht="12" customHeight="1">
      <c r="A152" s="2"/>
      <c r="C152" s="2"/>
      <c r="I152" s="6"/>
    </row>
    <row r="153" spans="1:256" s="6" customFormat="1" ht="26.25" customHeight="1">
      <c r="A153" s="9" t="s">
        <v>4</v>
      </c>
      <c r="C153" s="9" t="s">
        <v>5</v>
      </c>
      <c r="E153" s="3" t="s">
        <v>6</v>
      </c>
      <c r="G153" s="10" t="s">
        <v>7</v>
      </c>
      <c r="I153" s="5" t="s">
        <v>8</v>
      </c>
      <c r="J153" s="2"/>
      <c r="K153" s="2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7" ht="12" customHeight="1">
      <c r="A154" s="2"/>
      <c r="C154" s="2"/>
      <c r="G154" s="2"/>
    </row>
    <row r="155" spans="1:256" s="2" customFormat="1" ht="26.25" customHeight="1">
      <c r="A155" s="14">
        <f>A147</f>
        <v>235.77999999999997</v>
      </c>
      <c r="C155" s="14">
        <v>0</v>
      </c>
      <c r="E155" s="3" t="s">
        <v>11</v>
      </c>
      <c r="G155" s="14">
        <v>17.5</v>
      </c>
      <c r="I155" s="2" t="s">
        <v>12</v>
      </c>
      <c r="IV155" s="4"/>
    </row>
    <row r="156" spans="1:256" s="2" customFormat="1" ht="26.25" customHeight="1">
      <c r="A156" s="14">
        <f>+9+A155</f>
        <v>244.77999999999997</v>
      </c>
      <c r="C156" s="14">
        <v>9</v>
      </c>
      <c r="E156"/>
      <c r="F156" s="23" t="s">
        <v>127</v>
      </c>
      <c r="IV156" s="4"/>
    </row>
    <row r="157" spans="1:256" s="2" customFormat="1" ht="26.25" customHeight="1">
      <c r="A157" s="14">
        <f>SUM(A155+G155)</f>
        <v>253.27999999999997</v>
      </c>
      <c r="C157" s="14">
        <f>SUM(G155+C155)</f>
        <v>17.5</v>
      </c>
      <c r="E157" s="3" t="s">
        <v>9</v>
      </c>
      <c r="G157" s="14">
        <v>0.4</v>
      </c>
      <c r="I157" s="2" t="s">
        <v>128</v>
      </c>
      <c r="IV157" s="4"/>
    </row>
    <row r="158" spans="1:256" s="2" customFormat="1" ht="26.25" customHeight="1">
      <c r="A158" s="14">
        <f>SUM(A157+G157)</f>
        <v>253.67999999999998</v>
      </c>
      <c r="C158" s="14">
        <f>SUM(G157+C157)</f>
        <v>17.9</v>
      </c>
      <c r="E158" s="3" t="s">
        <v>129</v>
      </c>
      <c r="G158" s="34"/>
      <c r="H158" s="4"/>
      <c r="I158" s="2" t="s">
        <v>130</v>
      </c>
      <c r="IV158" s="4"/>
    </row>
    <row r="159" spans="1:256" s="2" customFormat="1" ht="26.25" customHeight="1">
      <c r="A159" s="14"/>
      <c r="C159" s="14"/>
      <c r="E159" s="3" t="s">
        <v>131</v>
      </c>
      <c r="G159" s="14"/>
      <c r="I159" s="2" t="s">
        <v>132</v>
      </c>
      <c r="IV159" s="4"/>
    </row>
    <row r="160" spans="1:256" s="2" customFormat="1" ht="26.25" customHeight="1">
      <c r="A160" s="14"/>
      <c r="C160" s="14"/>
      <c r="E160" s="3"/>
      <c r="G160" s="14"/>
      <c r="I160" s="2" t="s">
        <v>133</v>
      </c>
      <c r="IV160" s="4"/>
    </row>
    <row r="161" ht="26.25" customHeight="1">
      <c r="G161" s="13"/>
    </row>
    <row r="162" ht="26.25" customHeight="1">
      <c r="G162" s="2"/>
    </row>
    <row r="163" spans="7:11" ht="26.25" customHeight="1">
      <c r="G163" s="2"/>
      <c r="I163" s="35"/>
      <c r="J163" s="35"/>
      <c r="K163" s="35"/>
    </row>
    <row r="164" ht="26.25" customHeight="1">
      <c r="G164" s="13"/>
    </row>
    <row r="165" ht="26.25" customHeight="1">
      <c r="G165" s="13"/>
    </row>
    <row r="166" ht="26.25" customHeight="1">
      <c r="G166" s="13"/>
    </row>
    <row r="167" ht="26.25" customHeight="1">
      <c r="G167" s="13"/>
    </row>
    <row r="168" ht="26.25" customHeight="1">
      <c r="G168" s="13"/>
    </row>
    <row r="169" ht="26.25" customHeight="1">
      <c r="G169" s="13"/>
    </row>
    <row r="170" ht="26.25" customHeight="1">
      <c r="G170" s="13"/>
    </row>
    <row r="171" ht="26.25" customHeight="1">
      <c r="G171" s="13"/>
    </row>
    <row r="172" ht="26.25" customHeight="1">
      <c r="G172" s="13"/>
    </row>
    <row r="173" ht="26.25" customHeight="1">
      <c r="G173" s="13"/>
    </row>
    <row r="174" ht="26.25" customHeight="1">
      <c r="G174" s="13"/>
    </row>
    <row r="175" ht="26.25" customHeight="1">
      <c r="G175" s="13"/>
    </row>
    <row r="176" ht="26.25" customHeight="1">
      <c r="G176" s="13"/>
    </row>
    <row r="177" ht="26.25" customHeight="1">
      <c r="G177" s="13"/>
    </row>
    <row r="178" ht="26.25" customHeight="1">
      <c r="G178" s="13"/>
    </row>
  </sheetData>
  <sheetProtection/>
  <mergeCells count="1">
    <mergeCell ref="I163:K163"/>
  </mergeCells>
  <printOptions gridLines="1"/>
  <pageMargins left="0.7875" right="0.7875" top="1.025" bottom="1.025" header="0.7875" footer="0.7875"/>
  <pageSetup firstPageNumber="1" useFirstPageNumber="1" horizontalDpi="300" verticalDpi="300" orientation="portrait" scale="66"/>
  <headerFooter alignWithMargins="0">
    <oddHeader>&amp;C&amp;A</oddHeader>
    <oddFooter>&amp;CPage &amp;P</oddFooter>
  </headerFooter>
  <rowBreaks count="4" manualBreakCount="4">
    <brk id="35" max="255" man="1"/>
    <brk id="69" max="255" man="1"/>
    <brk id="105" max="255" man="1"/>
    <brk id="1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7875" right="0.7875" top="1.025" bottom="1.025" header="0.7875" footer="0.7875"/>
  <pageSetup horizontalDpi="300" verticalDpi="300" orientation="portrait" scale="66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7875" right="0.7875" top="1.025" bottom="1.025" header="0.7875" footer="0.7875"/>
  <pageSetup horizontalDpi="300" verticalDpi="300" orientation="portrait" scale="66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2010-07-02T22:41:25Z</cp:lastPrinted>
  <dcterms:created xsi:type="dcterms:W3CDTF">2010-06-04T18:00:10Z</dcterms:created>
  <dcterms:modified xsi:type="dcterms:W3CDTF">2010-08-06T22:00:34Z</dcterms:modified>
  <cp:category/>
  <cp:version/>
  <cp:contentType/>
  <cp:contentStatus/>
  <cp:revision>27</cp:revision>
</cp:coreProperties>
</file>